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ddox9\Documents\"/>
    </mc:Choice>
  </mc:AlternateContent>
  <bookViews>
    <workbookView xWindow="0" yWindow="0" windowWidth="25125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K36" i="1" l="1"/>
  <c r="J35" i="1"/>
  <c r="H36" i="1"/>
  <c r="I56" i="1" l="1"/>
  <c r="K56" i="1" s="1"/>
  <c r="I85" i="1" l="1"/>
  <c r="K85" i="1" s="1"/>
  <c r="I84" i="1"/>
  <c r="K84" i="1" s="1"/>
  <c r="J83" i="1"/>
  <c r="H83" i="1"/>
  <c r="G83" i="1"/>
  <c r="F83" i="1"/>
  <c r="E83" i="1"/>
  <c r="D83" i="1"/>
  <c r="I82" i="1"/>
  <c r="I80" i="1" s="1"/>
  <c r="K81" i="1"/>
  <c r="I81" i="1"/>
  <c r="J80" i="1"/>
  <c r="H80" i="1"/>
  <c r="G80" i="1"/>
  <c r="F80" i="1"/>
  <c r="E80" i="1"/>
  <c r="D80" i="1"/>
  <c r="I79" i="1"/>
  <c r="K79" i="1" s="1"/>
  <c r="I78" i="1"/>
  <c r="K78" i="1" s="1"/>
  <c r="K77" i="1" s="1"/>
  <c r="J77" i="1"/>
  <c r="H77" i="1"/>
  <c r="G77" i="1"/>
  <c r="F77" i="1"/>
  <c r="E77" i="1"/>
  <c r="D77" i="1"/>
  <c r="I76" i="1"/>
  <c r="K76" i="1" s="1"/>
  <c r="K75" i="1"/>
  <c r="K74" i="1" s="1"/>
  <c r="I75" i="1"/>
  <c r="J74" i="1"/>
  <c r="I74" i="1"/>
  <c r="H74" i="1"/>
  <c r="G74" i="1"/>
  <c r="F74" i="1"/>
  <c r="E74" i="1"/>
  <c r="D74" i="1"/>
  <c r="I73" i="1"/>
  <c r="K73" i="1" s="1"/>
  <c r="K72" i="1"/>
  <c r="I72" i="1"/>
  <c r="I71" i="1"/>
  <c r="K71" i="1" s="1"/>
  <c r="J70" i="1"/>
  <c r="I70" i="1"/>
  <c r="H70" i="1"/>
  <c r="G70" i="1"/>
  <c r="F70" i="1"/>
  <c r="E70" i="1"/>
  <c r="D70" i="1"/>
  <c r="I69" i="1"/>
  <c r="K69" i="1" s="1"/>
  <c r="K68" i="1"/>
  <c r="I68" i="1"/>
  <c r="J67" i="1"/>
  <c r="I67" i="1"/>
  <c r="H67" i="1"/>
  <c r="G67" i="1"/>
  <c r="F67" i="1"/>
  <c r="E67" i="1"/>
  <c r="D67" i="1"/>
  <c r="I66" i="1"/>
  <c r="K66" i="1" s="1"/>
  <c r="K65" i="1"/>
  <c r="I65" i="1"/>
  <c r="I64" i="1"/>
  <c r="K64" i="1" s="1"/>
  <c r="J63" i="1"/>
  <c r="H63" i="1"/>
  <c r="G63" i="1"/>
  <c r="F63" i="1"/>
  <c r="E63" i="1"/>
  <c r="D63" i="1"/>
  <c r="K62" i="1"/>
  <c r="I62" i="1"/>
  <c r="I61" i="1"/>
  <c r="K61" i="1" s="1"/>
  <c r="J60" i="1"/>
  <c r="I60" i="1"/>
  <c r="H60" i="1"/>
  <c r="G60" i="1"/>
  <c r="F60" i="1"/>
  <c r="E60" i="1"/>
  <c r="D60" i="1"/>
  <c r="I59" i="1"/>
  <c r="I58" i="1" s="1"/>
  <c r="J58" i="1"/>
  <c r="H58" i="1"/>
  <c r="G58" i="1"/>
  <c r="F58" i="1"/>
  <c r="E58" i="1"/>
  <c r="D58" i="1"/>
  <c r="I57" i="1"/>
  <c r="K57" i="1" s="1"/>
  <c r="I55" i="1"/>
  <c r="K55" i="1" s="1"/>
  <c r="J54" i="1"/>
  <c r="H54" i="1"/>
  <c r="G54" i="1"/>
  <c r="F54" i="1"/>
  <c r="E54" i="1"/>
  <c r="D54" i="1"/>
  <c r="I53" i="1"/>
  <c r="K53" i="1" s="1"/>
  <c r="I52" i="1"/>
  <c r="K52" i="1" s="1"/>
  <c r="K51" i="1" s="1"/>
  <c r="J51" i="1"/>
  <c r="I51" i="1"/>
  <c r="H51" i="1"/>
  <c r="G51" i="1"/>
  <c r="F51" i="1"/>
  <c r="E51" i="1"/>
  <c r="D51" i="1"/>
  <c r="K50" i="1"/>
  <c r="I50" i="1"/>
  <c r="K49" i="1"/>
  <c r="J49" i="1"/>
  <c r="I49" i="1"/>
  <c r="H49" i="1"/>
  <c r="G49" i="1"/>
  <c r="F49" i="1"/>
  <c r="E49" i="1"/>
  <c r="D49" i="1"/>
  <c r="K48" i="1"/>
  <c r="I48" i="1"/>
  <c r="I47" i="1"/>
  <c r="K47" i="1" s="1"/>
  <c r="K46" i="1" s="1"/>
  <c r="J46" i="1"/>
  <c r="I46" i="1"/>
  <c r="H46" i="1"/>
  <c r="G46" i="1"/>
  <c r="F46" i="1"/>
  <c r="E46" i="1"/>
  <c r="D46" i="1"/>
  <c r="K45" i="1"/>
  <c r="I45" i="1"/>
  <c r="I44" i="1"/>
  <c r="K44" i="1" s="1"/>
  <c r="J43" i="1"/>
  <c r="I43" i="1"/>
  <c r="H43" i="1"/>
  <c r="G43" i="1"/>
  <c r="F43" i="1"/>
  <c r="E43" i="1"/>
  <c r="D43" i="1"/>
  <c r="I42" i="1"/>
  <c r="K42" i="1" s="1"/>
  <c r="I41" i="1"/>
  <c r="K41" i="1" s="1"/>
  <c r="J40" i="1"/>
  <c r="H40" i="1"/>
  <c r="G40" i="1"/>
  <c r="F40" i="1"/>
  <c r="E40" i="1"/>
  <c r="D40" i="1"/>
  <c r="I39" i="1"/>
  <c r="K39" i="1" s="1"/>
  <c r="I38" i="1"/>
  <c r="J37" i="1"/>
  <c r="G37" i="1"/>
  <c r="F37" i="1"/>
  <c r="D37" i="1"/>
  <c r="G35" i="1"/>
  <c r="F35" i="1"/>
  <c r="E35" i="1"/>
  <c r="D35" i="1"/>
  <c r="I34" i="1"/>
  <c r="K34" i="1" s="1"/>
  <c r="I33" i="1"/>
  <c r="K33" i="1" s="1"/>
  <c r="I32" i="1"/>
  <c r="K32" i="1" s="1"/>
  <c r="J31" i="1"/>
  <c r="H31" i="1"/>
  <c r="G31" i="1"/>
  <c r="F31" i="1"/>
  <c r="E31" i="1"/>
  <c r="D31" i="1"/>
  <c r="I30" i="1"/>
  <c r="K30" i="1" s="1"/>
  <c r="I29" i="1"/>
  <c r="I28" i="1" s="1"/>
  <c r="J28" i="1"/>
  <c r="H28" i="1"/>
  <c r="G28" i="1"/>
  <c r="F28" i="1"/>
  <c r="E28" i="1"/>
  <c r="D28" i="1"/>
  <c r="K27" i="1"/>
  <c r="I27" i="1"/>
  <c r="I26" i="1"/>
  <c r="K26" i="1" s="1"/>
  <c r="K25" i="1" s="1"/>
  <c r="J25" i="1"/>
  <c r="H25" i="1"/>
  <c r="G25" i="1"/>
  <c r="F25" i="1"/>
  <c r="E25" i="1"/>
  <c r="D25" i="1"/>
  <c r="K24" i="1"/>
  <c r="K23" i="1" s="1"/>
  <c r="I24" i="1"/>
  <c r="J23" i="1"/>
  <c r="I23" i="1"/>
  <c r="H23" i="1"/>
  <c r="G23" i="1"/>
  <c r="F23" i="1"/>
  <c r="E23" i="1"/>
  <c r="D23" i="1"/>
  <c r="I22" i="1"/>
  <c r="K22" i="1" s="1"/>
  <c r="I21" i="1"/>
  <c r="I20" i="1" s="1"/>
  <c r="J20" i="1"/>
  <c r="H20" i="1"/>
  <c r="G20" i="1"/>
  <c r="F20" i="1"/>
  <c r="E20" i="1"/>
  <c r="D20" i="1"/>
  <c r="K19" i="1"/>
  <c r="I19" i="1"/>
  <c r="I18" i="1"/>
  <c r="I17" i="1" s="1"/>
  <c r="J17" i="1"/>
  <c r="H17" i="1"/>
  <c r="G17" i="1"/>
  <c r="F17" i="1"/>
  <c r="E17" i="1"/>
  <c r="D17" i="1"/>
  <c r="K16" i="1"/>
  <c r="K15" i="1"/>
  <c r="K14" i="1" s="1"/>
  <c r="J14" i="1"/>
  <c r="I14" i="1"/>
  <c r="H14" i="1"/>
  <c r="G14" i="1"/>
  <c r="F14" i="1"/>
  <c r="E14" i="1"/>
  <c r="D14" i="1"/>
  <c r="I13" i="1"/>
  <c r="K13" i="1" s="1"/>
  <c r="I12" i="1"/>
  <c r="K12" i="1" s="1"/>
  <c r="J11" i="1"/>
  <c r="H11" i="1"/>
  <c r="G11" i="1"/>
  <c r="F11" i="1"/>
  <c r="E11" i="1"/>
  <c r="D11" i="1"/>
  <c r="I83" i="1" l="1"/>
  <c r="I77" i="1"/>
  <c r="I35" i="1"/>
  <c r="I37" i="1"/>
  <c r="I40" i="1"/>
  <c r="K40" i="1"/>
  <c r="K38" i="1"/>
  <c r="K37" i="1" s="1"/>
  <c r="I54" i="1"/>
  <c r="K54" i="1"/>
  <c r="K63" i="1"/>
  <c r="K11" i="1"/>
  <c r="K31" i="1"/>
  <c r="K70" i="1"/>
  <c r="K60" i="1"/>
  <c r="I11" i="1"/>
  <c r="K21" i="1"/>
  <c r="K20" i="1" s="1"/>
  <c r="K29" i="1"/>
  <c r="K28" i="1" s="1"/>
  <c r="I31" i="1"/>
  <c r="K59" i="1"/>
  <c r="K58" i="1" s="1"/>
  <c r="K82" i="1"/>
  <c r="K80" i="1" s="1"/>
  <c r="K83" i="1"/>
  <c r="K18" i="1"/>
  <c r="K17" i="1" s="1"/>
  <c r="I25" i="1"/>
  <c r="I63" i="1"/>
  <c r="K43" i="1"/>
  <c r="K67" i="1"/>
  <c r="K35" i="1"/>
</calcChain>
</file>

<file path=xl/sharedStrings.xml><?xml version="1.0" encoding="utf-8"?>
<sst xmlns="http://schemas.openxmlformats.org/spreadsheetml/2006/main" count="180" uniqueCount="69">
  <si>
    <t>2019-2020 Estimated Term Start &amp; Disbursement of Financial Aid Dates</t>
  </si>
  <si>
    <t>Fall</t>
  </si>
  <si>
    <t>Spring</t>
  </si>
  <si>
    <t>Summer</t>
  </si>
  <si>
    <t>Academic Calendar 1</t>
  </si>
  <si>
    <t>N/A</t>
  </si>
  <si>
    <t>Earliest Disbursement*</t>
  </si>
  <si>
    <t>Academic Calendar 2</t>
  </si>
  <si>
    <t>*If first day of courses/rotations starts later than the term start dates listed above, disbursement will be provide on or just before the first course/rotation</t>
  </si>
  <si>
    <t>2019-2020 College of Health Professions Estimated Cost of Attendance</t>
  </si>
  <si>
    <t xml:space="preserve">Please note: Tuition and fees listed below are ESTIMATES only. Tuition and Fees are officially established in July of each school year. For updated actual tuition/fee amounts, please visit the bursar's website at https://www.uthsc.edu/finance/bursar/colleges-fee-information/index.php    </t>
  </si>
  <si>
    <t>Year</t>
  </si>
  <si>
    <t>Term</t>
  </si>
  <si>
    <t>Months</t>
  </si>
  <si>
    <t>Tuition &amp; Fees</t>
  </si>
  <si>
    <t>Room &amp; Board</t>
  </si>
  <si>
    <t>Books &amp; Supplies</t>
  </si>
  <si>
    <t>Transportation</t>
  </si>
  <si>
    <t>Miscellaneous</t>
  </si>
  <si>
    <t xml:space="preserve">Total </t>
  </si>
  <si>
    <t>Out-of-State    Tuition Surcharge</t>
  </si>
  <si>
    <t>Out-of-StateTotal</t>
  </si>
  <si>
    <t>BSASP 4</t>
  </si>
  <si>
    <t>9 months</t>
  </si>
  <si>
    <t xml:space="preserve">Fall   </t>
  </si>
  <si>
    <t xml:space="preserve"> </t>
  </si>
  <si>
    <t>BSMLS 3</t>
  </si>
  <si>
    <t>10 months</t>
  </si>
  <si>
    <t>BSMLS 4</t>
  </si>
  <si>
    <t>BSMLS 3 Online</t>
  </si>
  <si>
    <t>Spring (14ch)</t>
  </si>
  <si>
    <t>BSMLS 4 Online</t>
  </si>
  <si>
    <t>5 months</t>
  </si>
  <si>
    <t>MCP 1</t>
  </si>
  <si>
    <t>MCP 2</t>
  </si>
  <si>
    <t xml:space="preserve">MHIIM Online </t>
  </si>
  <si>
    <t>12 months</t>
  </si>
  <si>
    <t>Fall (5ch)</t>
  </si>
  <si>
    <t>Spring (5ch)</t>
  </si>
  <si>
    <t>Summer (5ch)</t>
  </si>
  <si>
    <t>MOT 1</t>
  </si>
  <si>
    <t>MOT 2</t>
  </si>
  <si>
    <t>MOT 3</t>
  </si>
  <si>
    <t>Spring (9+ch)</t>
  </si>
  <si>
    <t>MSCLS 1</t>
  </si>
  <si>
    <t>MSCLS 2</t>
  </si>
  <si>
    <t>MSCLS 3</t>
  </si>
  <si>
    <t>2 months</t>
  </si>
  <si>
    <t>Fall (6 ch)</t>
  </si>
  <si>
    <t>Spring (6 ch)</t>
  </si>
  <si>
    <t>AuD 1</t>
  </si>
  <si>
    <t>AUD 2</t>
  </si>
  <si>
    <t>AuD 3</t>
  </si>
  <si>
    <t>Summer (6 ch)</t>
  </si>
  <si>
    <t>AUD 4</t>
  </si>
  <si>
    <t>DPT 1</t>
  </si>
  <si>
    <t>DPT 2</t>
  </si>
  <si>
    <t>DPT 3</t>
  </si>
  <si>
    <t xml:space="preserve">MSSLP 1                                             </t>
  </si>
  <si>
    <t xml:space="preserve">MSSLP 2                                          </t>
  </si>
  <si>
    <t xml:space="preserve">MSSLP 3                                      </t>
  </si>
  <si>
    <t xml:space="preserve">MSSLP 3                                            </t>
  </si>
  <si>
    <r>
      <t xml:space="preserve">Enrollment </t>
    </r>
    <r>
      <rPr>
        <sz val="11"/>
        <rFont val="Arial"/>
        <family val="2"/>
      </rPr>
      <t xml:space="preserve">= The budget above assumes the student is enrolled full-time (12 credit hours) unless otherwise noted with the credit hours (ch) listed. </t>
    </r>
  </si>
  <si>
    <r>
      <rPr>
        <b/>
        <sz val="11"/>
        <rFont val="Arial"/>
        <family val="2"/>
      </rPr>
      <t xml:space="preserve">Tuition &amp; Fees </t>
    </r>
    <r>
      <rPr>
        <sz val="11"/>
        <rFont val="Arial"/>
        <family val="2"/>
      </rPr>
      <t xml:space="preserve">= Tuition/fees based on assumed enrollment listed above. For a breakdown of tuition &amp; fees please visit https://www.uthsc.edu/finance/bursar/colleges-fee-information/index.php  </t>
    </r>
    <r>
      <rPr>
        <b/>
        <sz val="11"/>
        <rFont val="Arial"/>
        <family val="2"/>
      </rPr>
      <t xml:space="preserve">**MOT students charged Media fee $150 Fall Semester only 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**MOT students charged Board Review Fee $75 per semester</t>
    </r>
  </si>
  <si>
    <r>
      <t xml:space="preserve">Room &amp; Board </t>
    </r>
    <r>
      <rPr>
        <sz val="11"/>
        <rFont val="Arial"/>
        <family val="2"/>
      </rPr>
      <t>= Per month allowance of $1158 is provided.</t>
    </r>
  </si>
  <si>
    <r>
      <t xml:space="preserve">Transportation </t>
    </r>
    <r>
      <rPr>
        <sz val="11"/>
        <rFont val="Arial"/>
        <family val="2"/>
      </rPr>
      <t>=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Per month allowance of $252 is provided.</t>
    </r>
  </si>
  <si>
    <r>
      <t xml:space="preserve">Miscellaneous </t>
    </r>
    <r>
      <rPr>
        <sz val="11"/>
        <rFont val="Arial"/>
        <family val="2"/>
      </rPr>
      <t>= Per month allowance of $448 is provided for miscellaneous expenses such as laundry, clothing, other personal expenses. Bachelor's allowance of $198 parking, $80 loan fees, and $3116 in health insurance. Master's or Doctoral allowance of $198 parking, $220 loan fees, and $3116 in health insurance.</t>
    </r>
  </si>
  <si>
    <t>Fall (11 ch)</t>
  </si>
  <si>
    <t>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</si>
</sst>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4" fillId="2" borderId="1" xfId="0" applyFont="1" applyFill="1" applyBorder="1"/>
    <xf numFmtId="0" fontId="4" fillId="2" borderId="4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15" fontId="4" fillId="0" borderId="12" xfId="0" applyNumberFormat="1" applyFont="1" applyFill="1" applyBorder="1" applyAlignment="1">
      <alignment horizontal="center" vertical="center"/>
    </xf>
    <xf numFmtId="15" fontId="4" fillId="0" borderId="13" xfId="0" applyNumberFormat="1" applyFont="1" applyFill="1" applyBorder="1" applyAlignment="1">
      <alignment horizontal="center" vertical="center"/>
    </xf>
    <xf numFmtId="15" fontId="4" fillId="0" borderId="14" xfId="0" applyNumberFormat="1" applyFont="1" applyFill="1" applyBorder="1" applyAlignment="1">
      <alignment horizontal="center" vertical="center"/>
    </xf>
    <xf numFmtId="15" fontId="4" fillId="0" borderId="15" xfId="0" applyNumberFormat="1" applyFont="1" applyFill="1" applyBorder="1" applyAlignment="1">
      <alignment horizontal="center" vertic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3" fillId="0" borderId="16" xfId="0" applyFont="1" applyFill="1" applyBorder="1" applyAlignment="1">
      <alignment horizontal="center"/>
    </xf>
    <xf numFmtId="0" fontId="4" fillId="2" borderId="20" xfId="0" applyFont="1" applyFill="1" applyBorder="1" applyAlignment="1">
      <alignment wrapText="1"/>
    </xf>
    <xf numFmtId="0" fontId="4" fillId="2" borderId="21" xfId="0" applyFont="1" applyFill="1" applyBorder="1" applyAlignment="1">
      <alignment wrapText="1"/>
    </xf>
    <xf numFmtId="1" fontId="2" fillId="2" borderId="29" xfId="0" applyNumberFormat="1" applyFont="1" applyFill="1" applyBorder="1" applyAlignment="1">
      <alignment horizontal="left" vertical="center" wrapText="1"/>
    </xf>
    <xf numFmtId="1" fontId="2" fillId="2" borderId="30" xfId="0" applyNumberFormat="1" applyFont="1" applyFill="1" applyBorder="1" applyAlignment="1">
      <alignment horizontal="left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/>
    </xf>
    <xf numFmtId="1" fontId="2" fillId="2" borderId="32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1" fontId="5" fillId="0" borderId="34" xfId="1" applyNumberFormat="1" applyFont="1" applyFill="1" applyBorder="1" applyAlignment="1">
      <alignment horizontal="center" vertical="center"/>
    </xf>
    <xf numFmtId="1" fontId="5" fillId="0" borderId="34" xfId="0" applyNumberFormat="1" applyFont="1" applyFill="1" applyBorder="1" applyAlignment="1">
      <alignment horizontal="center" vertical="center"/>
    </xf>
    <xf numFmtId="1" fontId="5" fillId="4" borderId="35" xfId="1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 wrapText="1"/>
    </xf>
    <xf numFmtId="49" fontId="5" fillId="0" borderId="36" xfId="0" applyNumberFormat="1" applyFont="1" applyFill="1" applyBorder="1" applyAlignment="1">
      <alignment horizontal="center" vertical="center" wrapText="1"/>
    </xf>
    <xf numFmtId="1" fontId="5" fillId="0" borderId="36" xfId="1" applyNumberFormat="1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/>
    </xf>
    <xf numFmtId="1" fontId="5" fillId="4" borderId="13" xfId="1" applyNumberFormat="1" applyFont="1" applyFill="1" applyBorder="1" applyAlignment="1">
      <alignment horizontal="center" vertical="center"/>
    </xf>
    <xf numFmtId="1" fontId="2" fillId="0" borderId="37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1" fontId="5" fillId="0" borderId="38" xfId="1" applyNumberFormat="1" applyFont="1" applyFill="1" applyBorder="1" applyAlignment="1">
      <alignment horizontal="center" vertical="center"/>
    </xf>
    <xf numFmtId="1" fontId="5" fillId="0" borderId="38" xfId="0" applyNumberFormat="1" applyFont="1" applyFill="1" applyBorder="1" applyAlignment="1">
      <alignment horizontal="center" vertical="center"/>
    </xf>
    <xf numFmtId="1" fontId="5" fillId="4" borderId="39" xfId="1" applyNumberFormat="1" applyFont="1" applyFill="1" applyBorder="1" applyAlignment="1">
      <alignment horizontal="center" vertical="center"/>
    </xf>
    <xf numFmtId="1" fontId="2" fillId="2" borderId="40" xfId="0" applyNumberFormat="1" applyFont="1" applyFill="1" applyBorder="1" applyAlignment="1">
      <alignment horizontal="left" vertical="center" wrapText="1"/>
    </xf>
    <xf numFmtId="1" fontId="2" fillId="2" borderId="41" xfId="0" applyNumberFormat="1" applyFont="1" applyFill="1" applyBorder="1" applyAlignment="1">
      <alignment horizontal="left" vertical="center" wrapText="1"/>
    </xf>
    <xf numFmtId="49" fontId="2" fillId="2" borderId="42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2" fillId="2" borderId="43" xfId="0" applyNumberFormat="1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 wrapText="1"/>
    </xf>
    <xf numFmtId="1" fontId="2" fillId="0" borderId="44" xfId="0" applyNumberFormat="1" applyFont="1" applyFill="1" applyBorder="1" applyAlignment="1">
      <alignment horizontal="center"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1" fontId="2" fillId="0" borderId="36" xfId="0" applyNumberFormat="1" applyFont="1" applyFill="1" applyBorder="1" applyAlignment="1">
      <alignment horizontal="center" vertical="center" wrapText="1"/>
    </xf>
    <xf numFmtId="1" fontId="5" fillId="0" borderId="46" xfId="0" applyNumberFormat="1" applyFont="1" applyFill="1" applyBorder="1" applyAlignment="1">
      <alignment horizontal="center" vertical="center" wrapText="1"/>
    </xf>
    <xf numFmtId="1" fontId="5" fillId="0" borderId="46" xfId="1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1" fontId="5" fillId="4" borderId="47" xfId="1" applyNumberFormat="1" applyFont="1" applyFill="1" applyBorder="1" applyAlignment="1">
      <alignment horizontal="center" vertical="center"/>
    </xf>
    <xf numFmtId="1" fontId="4" fillId="0" borderId="34" xfId="1" applyNumberFormat="1" applyFont="1" applyFill="1" applyBorder="1" applyAlignment="1">
      <alignment horizontal="center" vertical="center"/>
    </xf>
    <xf numFmtId="1" fontId="5" fillId="4" borderId="45" xfId="0" applyNumberFormat="1" applyFont="1" applyFill="1" applyBorder="1" applyAlignment="1">
      <alignment horizontal="center" vertical="center" wrapText="1"/>
    </xf>
    <xf numFmtId="1" fontId="4" fillId="0" borderId="36" xfId="1" applyNumberFormat="1" applyFont="1" applyFill="1" applyBorder="1" applyAlignment="1">
      <alignment horizontal="center" vertical="center"/>
    </xf>
    <xf numFmtId="1" fontId="5" fillId="0" borderId="45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 wrapText="1"/>
    </xf>
    <xf numFmtId="1" fontId="5" fillId="4" borderId="34" xfId="1" applyNumberFormat="1" applyFont="1" applyFill="1" applyBorder="1" applyAlignment="1">
      <alignment horizontal="center" vertical="center"/>
    </xf>
    <xf numFmtId="1" fontId="5" fillId="4" borderId="36" xfId="1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1" fontId="2" fillId="0" borderId="31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5" borderId="31" xfId="0" applyNumberFormat="1" applyFont="1" applyFill="1" applyBorder="1" applyAlignment="1">
      <alignment horizontal="center" vertical="center"/>
    </xf>
    <xf numFmtId="1" fontId="2" fillId="5" borderId="42" xfId="0" applyNumberFormat="1" applyFont="1" applyFill="1" applyBorder="1" applyAlignment="1">
      <alignment horizontal="center" vertical="center"/>
    </xf>
    <xf numFmtId="43" fontId="7" fillId="0" borderId="27" xfId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43" fontId="8" fillId="0" borderId="27" xfId="1" applyFont="1" applyBorder="1" applyAlignment="1">
      <alignment horizontal="center" vertical="center" wrapText="1"/>
    </xf>
    <xf numFmtId="43" fontId="7" fillId="0" borderId="27" xfId="1" applyFont="1" applyFill="1" applyBorder="1" applyAlignment="1">
      <alignment horizontal="center" vertical="center" wrapText="1"/>
    </xf>
    <xf numFmtId="43" fontId="7" fillId="0" borderId="28" xfId="1" applyFont="1" applyBorder="1" applyAlignment="1">
      <alignment horizontal="center" vertical="center" wrapText="1"/>
    </xf>
    <xf numFmtId="0" fontId="9" fillId="0" borderId="0" xfId="0" applyFont="1"/>
    <xf numFmtId="1" fontId="2" fillId="2" borderId="48" xfId="0" applyNumberFormat="1" applyFont="1" applyFill="1" applyBorder="1" applyAlignment="1">
      <alignment horizontal="left" vertical="top" wrapText="1"/>
    </xf>
    <xf numFmtId="1" fontId="2" fillId="2" borderId="49" xfId="0" applyNumberFormat="1" applyFont="1" applyFill="1" applyBorder="1" applyAlignment="1">
      <alignment horizontal="left" vertical="top" wrapText="1"/>
    </xf>
    <xf numFmtId="1" fontId="2" fillId="2" borderId="50" xfId="0" applyNumberFormat="1" applyFont="1" applyFill="1" applyBorder="1" applyAlignment="1">
      <alignment horizontal="left" vertical="top" wrapText="1"/>
    </xf>
    <xf numFmtId="1" fontId="5" fillId="2" borderId="51" xfId="0" applyNumberFormat="1" applyFont="1" applyFill="1" applyBorder="1" applyAlignment="1">
      <alignment horizontal="left" vertical="top" wrapText="1"/>
    </xf>
    <xf numFmtId="1" fontId="5" fillId="2" borderId="52" xfId="0" applyNumberFormat="1" applyFont="1" applyFill="1" applyBorder="1" applyAlignment="1">
      <alignment horizontal="left" vertical="top" wrapText="1"/>
    </xf>
    <xf numFmtId="1" fontId="5" fillId="2" borderId="53" xfId="0" applyNumberFormat="1" applyFont="1" applyFill="1" applyBorder="1" applyAlignment="1">
      <alignment horizontal="left" vertical="top" wrapText="1"/>
    </xf>
    <xf numFmtId="1" fontId="2" fillId="2" borderId="51" xfId="0" applyNumberFormat="1" applyFont="1" applyFill="1" applyBorder="1" applyAlignment="1">
      <alignment horizontal="left" vertical="top" wrapText="1"/>
    </xf>
    <xf numFmtId="1" fontId="2" fillId="2" borderId="52" xfId="0" applyNumberFormat="1" applyFont="1" applyFill="1" applyBorder="1" applyAlignment="1">
      <alignment horizontal="left" vertical="top" wrapText="1"/>
    </xf>
    <xf numFmtId="1" fontId="2" fillId="2" borderId="53" xfId="0" applyNumberFormat="1" applyFont="1" applyFill="1" applyBorder="1" applyAlignment="1">
      <alignment horizontal="left" vertical="top" wrapText="1"/>
    </xf>
    <xf numFmtId="1" fontId="2" fillId="2" borderId="54" xfId="0" applyNumberFormat="1" applyFont="1" applyFill="1" applyBorder="1" applyAlignment="1">
      <alignment horizontal="left" vertical="top" wrapText="1"/>
    </xf>
    <xf numFmtId="1" fontId="2" fillId="2" borderId="55" xfId="0" applyNumberFormat="1" applyFont="1" applyFill="1" applyBorder="1" applyAlignment="1">
      <alignment horizontal="left" vertical="top" wrapText="1"/>
    </xf>
    <xf numFmtId="1" fontId="2" fillId="2" borderId="56" xfId="0" applyNumberFormat="1" applyFont="1" applyFill="1" applyBorder="1" applyAlignment="1">
      <alignment horizontal="left" vertical="top" wrapText="1"/>
    </xf>
    <xf numFmtId="1" fontId="2" fillId="2" borderId="20" xfId="0" applyNumberFormat="1" applyFont="1" applyFill="1" applyBorder="1" applyAlignment="1">
      <alignment horizontal="left" vertical="top" wrapText="1"/>
    </xf>
    <xf numFmtId="1" fontId="2" fillId="2" borderId="22" xfId="0" applyNumberFormat="1" applyFont="1" applyFill="1" applyBorder="1" applyAlignment="1">
      <alignment horizontal="left" vertical="top" wrapText="1"/>
    </xf>
    <xf numFmtId="1" fontId="2" fillId="2" borderId="21" xfId="0" applyNumberFormat="1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5" fontId="4" fillId="0" borderId="17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5" fontId="4" fillId="0" borderId="19" xfId="0" applyNumberFormat="1" applyFont="1" applyFill="1" applyBorder="1" applyAlignment="1">
      <alignment horizontal="center" vertical="center" wrapText="1"/>
    </xf>
    <xf numFmtId="15" fontId="4" fillId="0" borderId="18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zoomScaleNormal="100" workbookViewId="0">
      <pane ySplit="1" topLeftCell="A2" activePane="bottomLeft" state="frozen"/>
      <selection pane="bottomLeft" activeCell="E25" sqref="E25"/>
    </sheetView>
  </sheetViews>
  <sheetFormatPr defaultRowHeight="15" x14ac:dyDescent="0.25"/>
  <cols>
    <col min="1" max="1" width="11.5703125" customWidth="1"/>
    <col min="2" max="2" width="18.42578125" customWidth="1"/>
    <col min="3" max="3" width="25.7109375" customWidth="1"/>
    <col min="4" max="4" width="13.7109375" customWidth="1"/>
    <col min="5" max="5" width="11.140625" customWidth="1"/>
    <col min="6" max="6" width="11.28515625" customWidth="1"/>
    <col min="7" max="7" width="17.85546875" customWidth="1"/>
    <col min="8" max="8" width="16.42578125" style="64" customWidth="1"/>
    <col min="9" max="9" width="11.7109375" customWidth="1"/>
    <col min="10" max="10" width="15.42578125" customWidth="1"/>
    <col min="11" max="11" width="15" customWidth="1"/>
  </cols>
  <sheetData>
    <row r="1" spans="1:11" s="74" customFormat="1" ht="13.5" thickBot="1" x14ac:dyDescent="0.25">
      <c r="A1" s="93" t="s">
        <v>0</v>
      </c>
      <c r="B1" s="94"/>
      <c r="C1" s="94"/>
      <c r="D1" s="95"/>
      <c r="E1" s="95"/>
      <c r="F1" s="95"/>
      <c r="G1" s="95"/>
      <c r="H1" s="95"/>
      <c r="I1" s="95"/>
      <c r="J1" s="94"/>
      <c r="K1" s="96"/>
    </row>
    <row r="2" spans="1:11" s="1" customFormat="1" x14ac:dyDescent="0.25">
      <c r="A2" s="2"/>
      <c r="B2" s="3"/>
      <c r="C2" s="4"/>
      <c r="D2" s="97" t="s">
        <v>1</v>
      </c>
      <c r="E2" s="98"/>
      <c r="F2" s="97" t="s">
        <v>2</v>
      </c>
      <c r="G2" s="98"/>
      <c r="H2" s="99" t="s">
        <v>3</v>
      </c>
      <c r="I2" s="99"/>
      <c r="J2" s="5"/>
      <c r="K2" s="6"/>
    </row>
    <row r="3" spans="1:11" s="1" customFormat="1" x14ac:dyDescent="0.25">
      <c r="A3" s="7"/>
      <c r="B3" s="8"/>
      <c r="C3" s="9" t="s">
        <v>4</v>
      </c>
      <c r="D3" s="10">
        <v>43649</v>
      </c>
      <c r="E3" s="11">
        <v>43830</v>
      </c>
      <c r="F3" s="10">
        <v>43832</v>
      </c>
      <c r="G3" s="11">
        <v>44011</v>
      </c>
      <c r="H3" s="12" t="s">
        <v>5</v>
      </c>
      <c r="I3" s="13" t="s">
        <v>5</v>
      </c>
      <c r="J3" s="14"/>
      <c r="K3" s="15"/>
    </row>
    <row r="4" spans="1:11" s="1" customFormat="1" ht="15.75" thickBot="1" x14ac:dyDescent="0.3">
      <c r="A4" s="16"/>
      <c r="B4" s="17"/>
      <c r="C4" s="18" t="s">
        <v>6</v>
      </c>
      <c r="D4" s="100">
        <v>43649</v>
      </c>
      <c r="E4" s="101"/>
      <c r="F4" s="100">
        <v>43832</v>
      </c>
      <c r="G4" s="101"/>
      <c r="H4" s="102" t="s">
        <v>5</v>
      </c>
      <c r="I4" s="102"/>
      <c r="J4" s="16"/>
      <c r="K4" s="17"/>
    </row>
    <row r="5" spans="1:11" s="1" customFormat="1" x14ac:dyDescent="0.25">
      <c r="A5" s="7"/>
      <c r="B5" s="8"/>
      <c r="C5" s="9" t="s">
        <v>7</v>
      </c>
      <c r="D5" s="10">
        <v>43678</v>
      </c>
      <c r="E5" s="11">
        <v>43814</v>
      </c>
      <c r="F5" s="10">
        <v>43832</v>
      </c>
      <c r="G5" s="11">
        <v>43982</v>
      </c>
      <c r="H5" s="12">
        <v>43983</v>
      </c>
      <c r="I5" s="13">
        <v>44043</v>
      </c>
      <c r="J5" s="16"/>
      <c r="K5" s="15"/>
    </row>
    <row r="6" spans="1:11" s="1" customFormat="1" ht="15.75" thickBot="1" x14ac:dyDescent="0.3">
      <c r="A6" s="19"/>
      <c r="B6" s="20"/>
      <c r="C6" s="18" t="s">
        <v>6</v>
      </c>
      <c r="D6" s="100">
        <v>43673</v>
      </c>
      <c r="E6" s="103"/>
      <c r="F6" s="100">
        <v>43832</v>
      </c>
      <c r="G6" s="103"/>
      <c r="H6" s="102">
        <v>43979</v>
      </c>
      <c r="I6" s="103"/>
      <c r="J6" s="19"/>
      <c r="K6" s="20"/>
    </row>
    <row r="7" spans="1:11" s="1" customFormat="1" ht="15.75" thickBot="1" x14ac:dyDescent="0.3">
      <c r="A7" s="104" t="s">
        <v>8</v>
      </c>
      <c r="B7" s="105"/>
      <c r="C7" s="106"/>
      <c r="D7" s="106"/>
      <c r="E7" s="106"/>
      <c r="F7" s="106"/>
      <c r="G7" s="106"/>
      <c r="H7" s="106"/>
      <c r="I7" s="106"/>
      <c r="J7" s="105"/>
      <c r="K7" s="107"/>
    </row>
    <row r="8" spans="1:11" s="74" customFormat="1" ht="13.5" thickBot="1" x14ac:dyDescent="0.25">
      <c r="A8" s="108" t="s">
        <v>9</v>
      </c>
      <c r="B8" s="109"/>
      <c r="C8" s="109"/>
      <c r="D8" s="109"/>
      <c r="E8" s="109"/>
      <c r="F8" s="109"/>
      <c r="G8" s="109"/>
      <c r="H8" s="109"/>
      <c r="I8" s="109"/>
      <c r="J8" s="109"/>
      <c r="K8" s="110"/>
    </row>
    <row r="9" spans="1:11" s="1" customFormat="1" ht="15.75" thickBot="1" x14ac:dyDescent="0.3">
      <c r="A9" s="90" t="s">
        <v>10</v>
      </c>
      <c r="B9" s="91"/>
      <c r="C9" s="91"/>
      <c r="D9" s="91"/>
      <c r="E9" s="91"/>
      <c r="F9" s="91"/>
      <c r="G9" s="91"/>
      <c r="H9" s="91"/>
      <c r="I9" s="91"/>
      <c r="J9" s="91"/>
      <c r="K9" s="92"/>
    </row>
    <row r="10" spans="1:11" s="74" customFormat="1" ht="39" customHeight="1" thickBot="1" x14ac:dyDescent="0.25">
      <c r="A10" s="68" t="s">
        <v>11</v>
      </c>
      <c r="B10" s="69" t="s">
        <v>12</v>
      </c>
      <c r="C10" s="70" t="s">
        <v>13</v>
      </c>
      <c r="D10" s="67" t="s">
        <v>14</v>
      </c>
      <c r="E10" s="67" t="s">
        <v>15</v>
      </c>
      <c r="F10" s="71" t="s">
        <v>16</v>
      </c>
      <c r="G10" s="67" t="s">
        <v>17</v>
      </c>
      <c r="H10" s="72" t="s">
        <v>18</v>
      </c>
      <c r="I10" s="67" t="s">
        <v>19</v>
      </c>
      <c r="J10" s="67" t="s">
        <v>20</v>
      </c>
      <c r="K10" s="73" t="s">
        <v>21</v>
      </c>
    </row>
    <row r="11" spans="1:11" s="1" customFormat="1" ht="15.75" thickBot="1" x14ac:dyDescent="0.3">
      <c r="A11" s="21" t="s">
        <v>22</v>
      </c>
      <c r="B11" s="22"/>
      <c r="C11" s="23" t="s">
        <v>23</v>
      </c>
      <c r="D11" s="24">
        <f>SUM(D12:D13)</f>
        <v>13072</v>
      </c>
      <c r="E11" s="24">
        <f t="shared" ref="E11:K11" si="0">SUM(E12:E13)</f>
        <v>10422</v>
      </c>
      <c r="F11" s="24">
        <f t="shared" si="0"/>
        <v>1000</v>
      </c>
      <c r="G11" s="24">
        <f t="shared" si="0"/>
        <v>2268</v>
      </c>
      <c r="H11" s="65">
        <f t="shared" si="0"/>
        <v>6846</v>
      </c>
      <c r="I11" s="24">
        <f t="shared" si="0"/>
        <v>33608</v>
      </c>
      <c r="J11" s="24">
        <f>SUM(J12:J13)</f>
        <v>18190</v>
      </c>
      <c r="K11" s="25">
        <f t="shared" si="0"/>
        <v>51798</v>
      </c>
    </row>
    <row r="12" spans="1:11" s="1" customFormat="1" x14ac:dyDescent="0.25">
      <c r="A12" s="26"/>
      <c r="B12" s="27" t="s">
        <v>24</v>
      </c>
      <c r="C12" s="27" t="s">
        <v>25</v>
      </c>
      <c r="D12" s="28">
        <v>6536</v>
      </c>
      <c r="E12" s="28">
        <v>5211</v>
      </c>
      <c r="F12" s="28">
        <v>500</v>
      </c>
      <c r="G12" s="29">
        <v>1134</v>
      </c>
      <c r="H12" s="29">
        <v>3423</v>
      </c>
      <c r="I12" s="28">
        <f>SUM(D12:H12)</f>
        <v>16804</v>
      </c>
      <c r="J12" s="28">
        <v>9095</v>
      </c>
      <c r="K12" s="30">
        <f>SUM(I12:J12)</f>
        <v>25899</v>
      </c>
    </row>
    <row r="13" spans="1:11" s="1" customFormat="1" ht="15.75" thickBot="1" x14ac:dyDescent="0.3">
      <c r="A13" s="31"/>
      <c r="B13" s="32" t="s">
        <v>2</v>
      </c>
      <c r="C13" s="32" t="s">
        <v>25</v>
      </c>
      <c r="D13" s="33">
        <v>6536</v>
      </c>
      <c r="E13" s="33">
        <v>5211</v>
      </c>
      <c r="F13" s="33">
        <v>500</v>
      </c>
      <c r="G13" s="34">
        <v>1134</v>
      </c>
      <c r="H13" s="34">
        <v>3423</v>
      </c>
      <c r="I13" s="33">
        <f>SUM(D13:H13)</f>
        <v>16804</v>
      </c>
      <c r="J13" s="33">
        <v>9095</v>
      </c>
      <c r="K13" s="35">
        <f t="shared" ref="K13" si="1">SUM(I13:J13)</f>
        <v>25899</v>
      </c>
    </row>
    <row r="14" spans="1:11" s="1" customFormat="1" ht="15.75" thickBot="1" x14ac:dyDescent="0.3">
      <c r="A14" s="21" t="s">
        <v>26</v>
      </c>
      <c r="B14" s="22"/>
      <c r="C14" s="23" t="s">
        <v>27</v>
      </c>
      <c r="D14" s="24">
        <f t="shared" ref="D14:K14" si="2">SUM(D15:D16)</f>
        <v>9425</v>
      </c>
      <c r="E14" s="24">
        <f t="shared" si="2"/>
        <v>11580</v>
      </c>
      <c r="F14" s="24">
        <f t="shared" si="2"/>
        <v>1000</v>
      </c>
      <c r="G14" s="24">
        <f t="shared" si="2"/>
        <v>2520</v>
      </c>
      <c r="H14" s="65">
        <f t="shared" si="2"/>
        <v>7294</v>
      </c>
      <c r="I14" s="24">
        <f t="shared" si="2"/>
        <v>27951</v>
      </c>
      <c r="J14" s="24">
        <f t="shared" si="2"/>
        <v>18166</v>
      </c>
      <c r="K14" s="25">
        <f t="shared" si="2"/>
        <v>46117</v>
      </c>
    </row>
    <row r="15" spans="1:11" s="1" customFormat="1" x14ac:dyDescent="0.25">
      <c r="A15" s="26"/>
      <c r="B15" s="27" t="s">
        <v>24</v>
      </c>
      <c r="C15" s="27" t="s">
        <v>25</v>
      </c>
      <c r="D15" s="28">
        <v>4713</v>
      </c>
      <c r="E15" s="28">
        <v>5790</v>
      </c>
      <c r="F15" s="28">
        <v>500</v>
      </c>
      <c r="G15" s="29">
        <v>1260</v>
      </c>
      <c r="H15" s="29">
        <v>3647</v>
      </c>
      <c r="I15" s="28">
        <v>13976</v>
      </c>
      <c r="J15" s="28">
        <v>9083</v>
      </c>
      <c r="K15" s="30">
        <f>SUM(I15:J15)</f>
        <v>23059</v>
      </c>
    </row>
    <row r="16" spans="1:11" s="1" customFormat="1" ht="15.75" thickBot="1" x14ac:dyDescent="0.3">
      <c r="A16" s="36"/>
      <c r="B16" s="32" t="s">
        <v>2</v>
      </c>
      <c r="C16" s="37" t="s">
        <v>25</v>
      </c>
      <c r="D16" s="38">
        <v>4712</v>
      </c>
      <c r="E16" s="38">
        <v>5790</v>
      </c>
      <c r="F16" s="38">
        <v>500</v>
      </c>
      <c r="G16" s="39">
        <v>1260</v>
      </c>
      <c r="H16" s="39">
        <v>3647</v>
      </c>
      <c r="I16" s="38">
        <v>13975</v>
      </c>
      <c r="J16" s="28">
        <v>9083</v>
      </c>
      <c r="K16" s="40">
        <f t="shared" ref="K16" si="3">SUM(I16:J16)</f>
        <v>23058</v>
      </c>
    </row>
    <row r="17" spans="1:11" s="1" customFormat="1" ht="15.75" thickBot="1" x14ac:dyDescent="0.3">
      <c r="A17" s="21" t="s">
        <v>28</v>
      </c>
      <c r="B17" s="22"/>
      <c r="C17" s="23" t="s">
        <v>27</v>
      </c>
      <c r="D17" s="24">
        <f t="shared" ref="D17:K17" si="4">SUM(D18:D19)</f>
        <v>9425</v>
      </c>
      <c r="E17" s="24">
        <f t="shared" si="4"/>
        <v>11580</v>
      </c>
      <c r="F17" s="24">
        <f t="shared" si="4"/>
        <v>1000</v>
      </c>
      <c r="G17" s="24">
        <f t="shared" si="4"/>
        <v>2520</v>
      </c>
      <c r="H17" s="65">
        <f t="shared" si="4"/>
        <v>7294</v>
      </c>
      <c r="I17" s="24">
        <f t="shared" si="4"/>
        <v>31819</v>
      </c>
      <c r="J17" s="24">
        <f t="shared" si="4"/>
        <v>18166</v>
      </c>
      <c r="K17" s="25">
        <f t="shared" si="4"/>
        <v>49985</v>
      </c>
    </row>
    <row r="18" spans="1:11" s="1" customFormat="1" x14ac:dyDescent="0.25">
      <c r="A18" s="26"/>
      <c r="B18" s="27" t="s">
        <v>24</v>
      </c>
      <c r="C18" s="27" t="s">
        <v>25</v>
      </c>
      <c r="D18" s="28">
        <v>4713</v>
      </c>
      <c r="E18" s="28">
        <v>5790</v>
      </c>
      <c r="F18" s="28">
        <v>500</v>
      </c>
      <c r="G18" s="29">
        <v>1260</v>
      </c>
      <c r="H18" s="29">
        <v>3647</v>
      </c>
      <c r="I18" s="28">
        <f>SUM(D18:H18)</f>
        <v>15910</v>
      </c>
      <c r="J18" s="28">
        <v>9083</v>
      </c>
      <c r="K18" s="30">
        <f>SUM(I18:J18)</f>
        <v>24993</v>
      </c>
    </row>
    <row r="19" spans="1:11" s="1" customFormat="1" x14ac:dyDescent="0.25">
      <c r="A19" s="31"/>
      <c r="B19" s="32" t="s">
        <v>2</v>
      </c>
      <c r="C19" s="32" t="s">
        <v>25</v>
      </c>
      <c r="D19" s="33">
        <v>4712</v>
      </c>
      <c r="E19" s="33">
        <v>5790</v>
      </c>
      <c r="F19" s="33">
        <v>500</v>
      </c>
      <c r="G19" s="34">
        <v>1260</v>
      </c>
      <c r="H19" s="34">
        <v>3647</v>
      </c>
      <c r="I19" s="33">
        <f>SUM(D19:H19)</f>
        <v>15909</v>
      </c>
      <c r="J19" s="28">
        <v>9083</v>
      </c>
      <c r="K19" s="35">
        <f t="shared" ref="K19" si="5">SUM(I19:J19)</f>
        <v>24992</v>
      </c>
    </row>
    <row r="20" spans="1:11" s="1" customFormat="1" ht="30.75" thickBot="1" x14ac:dyDescent="0.3">
      <c r="A20" s="41" t="s">
        <v>29</v>
      </c>
      <c r="B20" s="42"/>
      <c r="C20" s="43" t="s">
        <v>27</v>
      </c>
      <c r="D20" s="44">
        <f t="shared" ref="D20:K20" si="6">SUM(D21:D22)</f>
        <v>9940</v>
      </c>
      <c r="E20" s="44">
        <f t="shared" si="6"/>
        <v>11580</v>
      </c>
      <c r="F20" s="44">
        <f t="shared" si="6"/>
        <v>1000</v>
      </c>
      <c r="G20" s="44">
        <f t="shared" si="6"/>
        <v>2520</v>
      </c>
      <c r="H20" s="66">
        <f t="shared" si="6"/>
        <v>7294</v>
      </c>
      <c r="I20" s="44">
        <f t="shared" si="6"/>
        <v>32334</v>
      </c>
      <c r="J20" s="44">
        <f t="shared" si="6"/>
        <v>11565</v>
      </c>
      <c r="K20" s="45">
        <f t="shared" si="6"/>
        <v>43899</v>
      </c>
    </row>
    <row r="21" spans="1:11" s="1" customFormat="1" ht="21.75" customHeight="1" x14ac:dyDescent="0.25">
      <c r="A21" s="26"/>
      <c r="B21" s="62" t="s">
        <v>67</v>
      </c>
      <c r="C21" s="27" t="s">
        <v>25</v>
      </c>
      <c r="D21" s="28">
        <v>4376</v>
      </c>
      <c r="E21" s="28">
        <v>5790</v>
      </c>
      <c r="F21" s="28">
        <v>500</v>
      </c>
      <c r="G21" s="29">
        <v>1260</v>
      </c>
      <c r="H21" s="29">
        <v>3647</v>
      </c>
      <c r="I21" s="28">
        <f>SUM(D21:H21)</f>
        <v>15573</v>
      </c>
      <c r="J21" s="28">
        <v>5091</v>
      </c>
      <c r="K21" s="30">
        <f>SUM(I21:J21)</f>
        <v>20664</v>
      </c>
    </row>
    <row r="22" spans="1:11" s="1" customFormat="1" ht="18.75" customHeight="1" thickBot="1" x14ac:dyDescent="0.3">
      <c r="A22" s="36"/>
      <c r="B22" s="61" t="s">
        <v>30</v>
      </c>
      <c r="C22" s="37" t="s">
        <v>25</v>
      </c>
      <c r="D22" s="33">
        <v>5564</v>
      </c>
      <c r="E22" s="33">
        <v>5790</v>
      </c>
      <c r="F22" s="33">
        <v>500</v>
      </c>
      <c r="G22" s="34">
        <v>1260</v>
      </c>
      <c r="H22" s="34">
        <v>3647</v>
      </c>
      <c r="I22" s="33">
        <f>SUM(D22:H22)</f>
        <v>16761</v>
      </c>
      <c r="J22" s="33">
        <v>6474</v>
      </c>
      <c r="K22" s="35">
        <f t="shared" ref="K22" si="7">SUM(I22:J22)</f>
        <v>23235</v>
      </c>
    </row>
    <row r="23" spans="1:11" s="1" customFormat="1" ht="30.75" thickBot="1" x14ac:dyDescent="0.3">
      <c r="A23" s="21" t="s">
        <v>31</v>
      </c>
      <c r="B23" s="22"/>
      <c r="C23" s="23" t="s">
        <v>32</v>
      </c>
      <c r="D23" s="24">
        <f t="shared" ref="D23:K23" si="8">SUM(D24:D24)</f>
        <v>4376</v>
      </c>
      <c r="E23" s="24">
        <f t="shared" si="8"/>
        <v>5790</v>
      </c>
      <c r="F23" s="24">
        <f t="shared" si="8"/>
        <v>500</v>
      </c>
      <c r="G23" s="24">
        <f t="shared" si="8"/>
        <v>1260</v>
      </c>
      <c r="H23" s="65">
        <f t="shared" si="8"/>
        <v>3647</v>
      </c>
      <c r="I23" s="24">
        <f t="shared" si="8"/>
        <v>15573</v>
      </c>
      <c r="J23" s="24">
        <f t="shared" si="8"/>
        <v>5091</v>
      </c>
      <c r="K23" s="25">
        <f t="shared" si="8"/>
        <v>20664</v>
      </c>
    </row>
    <row r="24" spans="1:11" s="1" customFormat="1" ht="15.75" thickBot="1" x14ac:dyDescent="0.3">
      <c r="A24" s="26"/>
      <c r="B24" s="46" t="s">
        <v>67</v>
      </c>
      <c r="C24" s="46" t="s">
        <v>25</v>
      </c>
      <c r="D24" s="28">
        <v>4376</v>
      </c>
      <c r="E24" s="28">
        <v>5790</v>
      </c>
      <c r="F24" s="28">
        <v>500</v>
      </c>
      <c r="G24" s="29">
        <v>1260</v>
      </c>
      <c r="H24" s="29">
        <v>3647</v>
      </c>
      <c r="I24" s="28">
        <f>SUM(D24:H24)</f>
        <v>15573</v>
      </c>
      <c r="J24" s="28">
        <v>5091</v>
      </c>
      <c r="K24" s="30">
        <f>SUM(I24:J24)</f>
        <v>20664</v>
      </c>
    </row>
    <row r="25" spans="1:11" s="1" customFormat="1" ht="15.75" thickBot="1" x14ac:dyDescent="0.3">
      <c r="A25" s="21" t="s">
        <v>33</v>
      </c>
      <c r="B25" s="22"/>
      <c r="C25" s="23" t="s">
        <v>27</v>
      </c>
      <c r="D25" s="24">
        <f t="shared" ref="D25:K25" si="9">SUM(D26:D27)</f>
        <v>15249</v>
      </c>
      <c r="E25" s="24">
        <f t="shared" si="9"/>
        <v>11580</v>
      </c>
      <c r="F25" s="24">
        <f t="shared" si="9"/>
        <v>1890</v>
      </c>
      <c r="G25" s="24">
        <f t="shared" si="9"/>
        <v>2520</v>
      </c>
      <c r="H25" s="63">
        <f t="shared" si="9"/>
        <v>7434</v>
      </c>
      <c r="I25" s="24">
        <f t="shared" si="9"/>
        <v>38673</v>
      </c>
      <c r="J25" s="24">
        <f t="shared" si="9"/>
        <v>17982</v>
      </c>
      <c r="K25" s="25">
        <f t="shared" si="9"/>
        <v>56655</v>
      </c>
    </row>
    <row r="26" spans="1:11" s="1" customFormat="1" x14ac:dyDescent="0.25">
      <c r="A26" s="26"/>
      <c r="B26" s="27" t="s">
        <v>24</v>
      </c>
      <c r="C26" s="27" t="s">
        <v>25</v>
      </c>
      <c r="D26" s="28">
        <v>7625</v>
      </c>
      <c r="E26" s="28">
        <v>5790</v>
      </c>
      <c r="F26" s="28">
        <v>945</v>
      </c>
      <c r="G26" s="29">
        <v>1260</v>
      </c>
      <c r="H26" s="29">
        <v>3717</v>
      </c>
      <c r="I26" s="28">
        <f>SUM(D26:H26)</f>
        <v>19337</v>
      </c>
      <c r="J26" s="28">
        <v>8991</v>
      </c>
      <c r="K26" s="30">
        <f>SUM(I26:J26)</f>
        <v>28328</v>
      </c>
    </row>
    <row r="27" spans="1:11" s="1" customFormat="1" ht="15.75" thickBot="1" x14ac:dyDescent="0.3">
      <c r="A27" s="36"/>
      <c r="B27" s="32" t="s">
        <v>2</v>
      </c>
      <c r="C27" s="37" t="s">
        <v>25</v>
      </c>
      <c r="D27" s="38">
        <v>7624</v>
      </c>
      <c r="E27" s="38">
        <v>5790</v>
      </c>
      <c r="F27" s="38">
        <v>945</v>
      </c>
      <c r="G27" s="39">
        <v>1260</v>
      </c>
      <c r="H27" s="39">
        <v>3717</v>
      </c>
      <c r="I27" s="38">
        <f>SUM(D27:H27)</f>
        <v>19336</v>
      </c>
      <c r="J27" s="38">
        <v>8991</v>
      </c>
      <c r="K27" s="40">
        <f t="shared" ref="K27" si="10">SUM(I27:J27)</f>
        <v>28327</v>
      </c>
    </row>
    <row r="28" spans="1:11" s="1" customFormat="1" ht="15.75" thickBot="1" x14ac:dyDescent="0.3">
      <c r="A28" s="21" t="s">
        <v>34</v>
      </c>
      <c r="B28" s="22"/>
      <c r="C28" s="23" t="s">
        <v>27</v>
      </c>
      <c r="D28" s="24">
        <f t="shared" ref="D28:K28" si="11">SUM(D29:D30)</f>
        <v>15249</v>
      </c>
      <c r="E28" s="24">
        <f t="shared" si="11"/>
        <v>11580</v>
      </c>
      <c r="F28" s="24">
        <f t="shared" si="11"/>
        <v>1210</v>
      </c>
      <c r="G28" s="24">
        <f t="shared" si="11"/>
        <v>2520</v>
      </c>
      <c r="H28" s="65">
        <f t="shared" si="11"/>
        <v>7434</v>
      </c>
      <c r="I28" s="24">
        <f t="shared" si="11"/>
        <v>37993</v>
      </c>
      <c r="J28" s="24">
        <f t="shared" si="11"/>
        <v>17982</v>
      </c>
      <c r="K28" s="25">
        <f t="shared" si="11"/>
        <v>55975</v>
      </c>
    </row>
    <row r="29" spans="1:11" s="1" customFormat="1" x14ac:dyDescent="0.25">
      <c r="A29" s="26"/>
      <c r="B29" s="27" t="s">
        <v>24</v>
      </c>
      <c r="C29" s="27" t="s">
        <v>25</v>
      </c>
      <c r="D29" s="28">
        <v>7625</v>
      </c>
      <c r="E29" s="28">
        <v>5790</v>
      </c>
      <c r="F29" s="28">
        <v>605</v>
      </c>
      <c r="G29" s="29">
        <v>1260</v>
      </c>
      <c r="H29" s="29">
        <v>3717</v>
      </c>
      <c r="I29" s="28">
        <f>SUM(D29:H29)</f>
        <v>18997</v>
      </c>
      <c r="J29" s="28">
        <v>8991</v>
      </c>
      <c r="K29" s="30">
        <f>SUM(I29:J29)</f>
        <v>27988</v>
      </c>
    </row>
    <row r="30" spans="1:11" s="1" customFormat="1" ht="15.75" thickBot="1" x14ac:dyDescent="0.3">
      <c r="A30" s="36"/>
      <c r="B30" s="32" t="s">
        <v>2</v>
      </c>
      <c r="C30" s="32" t="s">
        <v>25</v>
      </c>
      <c r="D30" s="33">
        <v>7624</v>
      </c>
      <c r="E30" s="33">
        <v>5790</v>
      </c>
      <c r="F30" s="33">
        <v>605</v>
      </c>
      <c r="G30" s="34">
        <v>1260</v>
      </c>
      <c r="H30" s="34">
        <v>3717</v>
      </c>
      <c r="I30" s="33">
        <f>SUM(D30:H30)</f>
        <v>18996</v>
      </c>
      <c r="J30" s="33">
        <v>8991</v>
      </c>
      <c r="K30" s="35">
        <f t="shared" ref="K30" si="12">SUM(I30:J30)</f>
        <v>27987</v>
      </c>
    </row>
    <row r="31" spans="1:11" s="1" customFormat="1" ht="30.75" thickBot="1" x14ac:dyDescent="0.3">
      <c r="A31" s="21" t="s">
        <v>35</v>
      </c>
      <c r="B31" s="22"/>
      <c r="C31" s="23" t="s">
        <v>36</v>
      </c>
      <c r="D31" s="24">
        <f>SUM(D32:D34)</f>
        <v>8250</v>
      </c>
      <c r="E31" s="24">
        <f t="shared" ref="E31:K31" si="13">SUM(E32:E34)</f>
        <v>13896</v>
      </c>
      <c r="F31" s="24">
        <f t="shared" si="13"/>
        <v>1500</v>
      </c>
      <c r="G31" s="24">
        <f t="shared" si="13"/>
        <v>3024</v>
      </c>
      <c r="H31" s="65">
        <f t="shared" si="13"/>
        <v>8330</v>
      </c>
      <c r="I31" s="24">
        <f t="shared" si="13"/>
        <v>35000</v>
      </c>
      <c r="J31" s="24">
        <f t="shared" si="13"/>
        <v>750</v>
      </c>
      <c r="K31" s="25">
        <f t="shared" si="13"/>
        <v>35750</v>
      </c>
    </row>
    <row r="32" spans="1:11" s="1" customFormat="1" x14ac:dyDescent="0.25">
      <c r="A32" s="26"/>
      <c r="B32" s="27" t="s">
        <v>37</v>
      </c>
      <c r="C32" s="27" t="s">
        <v>25</v>
      </c>
      <c r="D32" s="28">
        <v>2750</v>
      </c>
      <c r="E32" s="28">
        <v>5790</v>
      </c>
      <c r="F32" s="28">
        <v>500</v>
      </c>
      <c r="G32" s="29">
        <v>1260</v>
      </c>
      <c r="H32" s="29">
        <v>3717</v>
      </c>
      <c r="I32" s="28">
        <f>SUM(D32:H32)</f>
        <v>14017</v>
      </c>
      <c r="J32" s="28">
        <v>250</v>
      </c>
      <c r="K32" s="30">
        <f>SUM(I32:J32)</f>
        <v>14267</v>
      </c>
    </row>
    <row r="33" spans="1:11" s="1" customFormat="1" x14ac:dyDescent="0.25">
      <c r="A33" s="31"/>
      <c r="B33" s="32" t="s">
        <v>38</v>
      </c>
      <c r="C33" s="32" t="s">
        <v>25</v>
      </c>
      <c r="D33" s="33">
        <v>2750</v>
      </c>
      <c r="E33" s="33">
        <v>5790</v>
      </c>
      <c r="F33" s="33">
        <v>500</v>
      </c>
      <c r="G33" s="34">
        <v>1260</v>
      </c>
      <c r="H33" s="34">
        <v>3717</v>
      </c>
      <c r="I33" s="33">
        <f>SUM(D33:H33)</f>
        <v>14017</v>
      </c>
      <c r="J33" s="33">
        <v>250</v>
      </c>
      <c r="K33" s="35">
        <f t="shared" ref="K33:K34" si="14">SUM(I33:J33)</f>
        <v>14267</v>
      </c>
    </row>
    <row r="34" spans="1:11" s="1" customFormat="1" ht="18" customHeight="1" thickBot="1" x14ac:dyDescent="0.3">
      <c r="A34" s="26"/>
      <c r="B34" s="32" t="s">
        <v>39</v>
      </c>
      <c r="C34" s="32" t="s">
        <v>25</v>
      </c>
      <c r="D34" s="33">
        <v>2750</v>
      </c>
      <c r="E34" s="33">
        <v>2316</v>
      </c>
      <c r="F34" s="33">
        <v>500</v>
      </c>
      <c r="G34" s="34">
        <v>504</v>
      </c>
      <c r="H34" s="34">
        <v>896</v>
      </c>
      <c r="I34" s="33">
        <f>SUM(D34:H34)</f>
        <v>6966</v>
      </c>
      <c r="J34" s="33">
        <v>250</v>
      </c>
      <c r="K34" s="35">
        <f t="shared" si="14"/>
        <v>7216</v>
      </c>
    </row>
    <row r="35" spans="1:11" s="1" customFormat="1" ht="15.75" thickBot="1" x14ac:dyDescent="0.3">
      <c r="A35" s="21" t="s">
        <v>40</v>
      </c>
      <c r="B35" s="22"/>
      <c r="C35" s="23" t="s">
        <v>68</v>
      </c>
      <c r="D35" s="24">
        <f>SUM(D36:D36)</f>
        <v>7572</v>
      </c>
      <c r="E35" s="24">
        <f t="shared" ref="E35:K35" si="15">SUM(E36:E36)</f>
        <v>6948</v>
      </c>
      <c r="F35" s="24">
        <f t="shared" si="15"/>
        <v>1806</v>
      </c>
      <c r="G35" s="24">
        <f t="shared" si="15"/>
        <v>1512</v>
      </c>
      <c r="H35" s="65">
        <v>3759</v>
      </c>
      <c r="I35" s="24">
        <f t="shared" si="15"/>
        <v>21597</v>
      </c>
      <c r="J35" s="24">
        <f>SUM(J36)</f>
        <v>8991</v>
      </c>
      <c r="K35" s="25">
        <f t="shared" si="15"/>
        <v>30588</v>
      </c>
    </row>
    <row r="36" spans="1:11" s="1" customFormat="1" ht="15.75" thickBot="1" x14ac:dyDescent="0.3">
      <c r="A36" s="47"/>
      <c r="B36" s="27" t="s">
        <v>2</v>
      </c>
      <c r="C36" s="27" t="s">
        <v>25</v>
      </c>
      <c r="D36" s="28">
        <v>7572</v>
      </c>
      <c r="E36" s="28">
        <v>6948</v>
      </c>
      <c r="F36" s="28">
        <v>1806</v>
      </c>
      <c r="G36" s="29">
        <v>1512</v>
      </c>
      <c r="H36" s="29">
        <f>SUM(H35)</f>
        <v>3759</v>
      </c>
      <c r="I36" s="28">
        <f>SUM(D36:H36)</f>
        <v>21597</v>
      </c>
      <c r="J36" s="28">
        <v>8991</v>
      </c>
      <c r="K36" s="30">
        <f>SUM(I36:J36)</f>
        <v>30588</v>
      </c>
    </row>
    <row r="37" spans="1:11" s="1" customFormat="1" ht="15.75" thickBot="1" x14ac:dyDescent="0.3">
      <c r="A37" s="21" t="s">
        <v>41</v>
      </c>
      <c r="B37" s="22"/>
      <c r="C37" s="23" t="s">
        <v>36</v>
      </c>
      <c r="D37" s="24">
        <f t="shared" ref="D37:K37" si="16">SUM(D38:D39)</f>
        <v>15144</v>
      </c>
      <c r="E37" s="24">
        <v>13986</v>
      </c>
      <c r="F37" s="24">
        <f t="shared" si="16"/>
        <v>1230</v>
      </c>
      <c r="G37" s="24">
        <f t="shared" si="16"/>
        <v>3024</v>
      </c>
      <c r="H37" s="65">
        <v>7518</v>
      </c>
      <c r="I37" s="24">
        <f t="shared" si="16"/>
        <v>40902</v>
      </c>
      <c r="J37" s="24">
        <f t="shared" si="16"/>
        <v>17982</v>
      </c>
      <c r="K37" s="25">
        <f t="shared" si="16"/>
        <v>58884</v>
      </c>
    </row>
    <row r="38" spans="1:11" s="1" customFormat="1" x14ac:dyDescent="0.25">
      <c r="A38" s="26"/>
      <c r="B38" s="27" t="s">
        <v>24</v>
      </c>
      <c r="C38" s="27" t="s">
        <v>25</v>
      </c>
      <c r="D38" s="28">
        <v>7572</v>
      </c>
      <c r="E38" s="28">
        <v>6993</v>
      </c>
      <c r="F38" s="28">
        <v>615</v>
      </c>
      <c r="G38" s="29">
        <v>1512</v>
      </c>
      <c r="H38" s="29">
        <v>3759</v>
      </c>
      <c r="I38" s="28">
        <f>SUM(D38:H38)</f>
        <v>20451</v>
      </c>
      <c r="J38" s="28">
        <v>8991</v>
      </c>
      <c r="K38" s="30">
        <f>SUM(I38:J38)</f>
        <v>29442</v>
      </c>
    </row>
    <row r="39" spans="1:11" s="1" customFormat="1" ht="15.75" thickBot="1" x14ac:dyDescent="0.3">
      <c r="A39" s="31"/>
      <c r="B39" s="32" t="s">
        <v>2</v>
      </c>
      <c r="C39" s="32" t="s">
        <v>25</v>
      </c>
      <c r="D39" s="33">
        <v>7572</v>
      </c>
      <c r="E39" s="33">
        <v>6993</v>
      </c>
      <c r="F39" s="33">
        <v>615</v>
      </c>
      <c r="G39" s="34">
        <v>1512</v>
      </c>
      <c r="H39" s="34">
        <v>3759</v>
      </c>
      <c r="I39" s="33">
        <f>SUM(D39:H39)</f>
        <v>20451</v>
      </c>
      <c r="J39" s="33">
        <v>8991</v>
      </c>
      <c r="K39" s="35">
        <f t="shared" ref="K39" si="17">SUM(I39:J39)</f>
        <v>29442</v>
      </c>
    </row>
    <row r="40" spans="1:11" s="1" customFormat="1" ht="15.75" thickBot="1" x14ac:dyDescent="0.3">
      <c r="A40" s="21" t="s">
        <v>42</v>
      </c>
      <c r="B40" s="22"/>
      <c r="C40" s="23" t="s">
        <v>36</v>
      </c>
      <c r="D40" s="24">
        <f t="shared" ref="D40:K40" si="18">SUM(D41:D42)</f>
        <v>15144</v>
      </c>
      <c r="E40" s="24">
        <f t="shared" si="18"/>
        <v>13986</v>
      </c>
      <c r="F40" s="24">
        <f t="shared" si="18"/>
        <v>480</v>
      </c>
      <c r="G40" s="24">
        <f t="shared" si="18"/>
        <v>3024</v>
      </c>
      <c r="H40" s="65">
        <f t="shared" si="18"/>
        <v>7518</v>
      </c>
      <c r="I40" s="24">
        <f t="shared" si="18"/>
        <v>40152</v>
      </c>
      <c r="J40" s="24">
        <f t="shared" si="18"/>
        <v>17982</v>
      </c>
      <c r="K40" s="25">
        <f t="shared" si="18"/>
        <v>58134</v>
      </c>
    </row>
    <row r="41" spans="1:11" s="1" customFormat="1" x14ac:dyDescent="0.25">
      <c r="A41" s="26"/>
      <c r="B41" s="27" t="s">
        <v>24</v>
      </c>
      <c r="C41" s="27" t="s">
        <v>25</v>
      </c>
      <c r="D41" s="28">
        <v>7572</v>
      </c>
      <c r="E41" s="28">
        <v>6993</v>
      </c>
      <c r="F41" s="28">
        <v>240</v>
      </c>
      <c r="G41" s="29">
        <v>1512</v>
      </c>
      <c r="H41" s="29">
        <v>3759</v>
      </c>
      <c r="I41" s="28">
        <f>SUM(D41:H41)</f>
        <v>20076</v>
      </c>
      <c r="J41" s="28">
        <v>8991</v>
      </c>
      <c r="K41" s="30">
        <f>SUM(I41:J41)</f>
        <v>29067</v>
      </c>
    </row>
    <row r="42" spans="1:11" s="1" customFormat="1" ht="15.75" customHeight="1" thickBot="1" x14ac:dyDescent="0.3">
      <c r="A42" s="36"/>
      <c r="B42" s="48" t="s">
        <v>43</v>
      </c>
      <c r="C42" s="48" t="s">
        <v>25</v>
      </c>
      <c r="D42" s="33">
        <v>7572</v>
      </c>
      <c r="E42" s="33">
        <v>6993</v>
      </c>
      <c r="F42" s="33">
        <v>240</v>
      </c>
      <c r="G42" s="34">
        <v>1512</v>
      </c>
      <c r="H42" s="34">
        <v>3759</v>
      </c>
      <c r="I42" s="33">
        <f>SUM(D42:H42)</f>
        <v>20076</v>
      </c>
      <c r="J42" s="33">
        <v>8991</v>
      </c>
      <c r="K42" s="35">
        <f t="shared" ref="K42" si="19">SUM(I42:J42)</f>
        <v>29067</v>
      </c>
    </row>
    <row r="43" spans="1:11" s="1" customFormat="1" ht="15.75" thickBot="1" x14ac:dyDescent="0.3">
      <c r="A43" s="21" t="s">
        <v>44</v>
      </c>
      <c r="B43" s="22"/>
      <c r="C43" s="23" t="s">
        <v>27</v>
      </c>
      <c r="D43" s="24">
        <f t="shared" ref="D43:K43" si="20">SUM(D44:D45)</f>
        <v>11358</v>
      </c>
      <c r="E43" s="24">
        <f t="shared" si="20"/>
        <v>11580</v>
      </c>
      <c r="F43" s="24">
        <f t="shared" si="20"/>
        <v>1000</v>
      </c>
      <c r="G43" s="24">
        <f t="shared" si="20"/>
        <v>2520</v>
      </c>
      <c r="H43" s="24">
        <f t="shared" si="20"/>
        <v>7434</v>
      </c>
      <c r="I43" s="24">
        <f t="shared" si="20"/>
        <v>33892</v>
      </c>
      <c r="J43" s="24">
        <f t="shared" si="20"/>
        <v>17940</v>
      </c>
      <c r="K43" s="25">
        <f t="shared" si="20"/>
        <v>51832</v>
      </c>
    </row>
    <row r="44" spans="1:11" s="1" customFormat="1" x14ac:dyDescent="0.25">
      <c r="A44" s="26"/>
      <c r="B44" s="27" t="s">
        <v>24</v>
      </c>
      <c r="C44" s="27" t="s">
        <v>25</v>
      </c>
      <c r="D44" s="28">
        <v>5679</v>
      </c>
      <c r="E44" s="28">
        <v>5790</v>
      </c>
      <c r="F44" s="28">
        <v>500</v>
      </c>
      <c r="G44" s="29">
        <v>1260</v>
      </c>
      <c r="H44" s="29">
        <v>3717</v>
      </c>
      <c r="I44" s="28">
        <f>SUM(D44:H44)</f>
        <v>16946</v>
      </c>
      <c r="J44" s="28">
        <v>8970</v>
      </c>
      <c r="K44" s="30">
        <f>SUM(I44:J44)</f>
        <v>25916</v>
      </c>
    </row>
    <row r="45" spans="1:11" s="1" customFormat="1" ht="15.75" thickBot="1" x14ac:dyDescent="0.3">
      <c r="A45" s="31"/>
      <c r="B45" s="32" t="s">
        <v>2</v>
      </c>
      <c r="C45" s="32" t="s">
        <v>25</v>
      </c>
      <c r="D45" s="33">
        <v>5679</v>
      </c>
      <c r="E45" s="33">
        <v>5790</v>
      </c>
      <c r="F45" s="33">
        <v>500</v>
      </c>
      <c r="G45" s="34">
        <v>1260</v>
      </c>
      <c r="H45" s="34">
        <v>3717</v>
      </c>
      <c r="I45" s="33">
        <f>SUM(D45:H45)</f>
        <v>16946</v>
      </c>
      <c r="J45" s="33">
        <v>8970</v>
      </c>
      <c r="K45" s="35">
        <f t="shared" ref="K45" si="21">SUM(I45:J45)</f>
        <v>25916</v>
      </c>
    </row>
    <row r="46" spans="1:11" s="1" customFormat="1" ht="15.75" thickBot="1" x14ac:dyDescent="0.3">
      <c r="A46" s="21" t="s">
        <v>45</v>
      </c>
      <c r="B46" s="22"/>
      <c r="C46" s="23" t="s">
        <v>27</v>
      </c>
      <c r="D46" s="24">
        <f t="shared" ref="D46:K46" si="22">SUM(D47:D48)</f>
        <v>11358</v>
      </c>
      <c r="E46" s="24">
        <f t="shared" si="22"/>
        <v>11580</v>
      </c>
      <c r="F46" s="24">
        <f t="shared" si="22"/>
        <v>1000</v>
      </c>
      <c r="G46" s="24">
        <f t="shared" si="22"/>
        <v>2520</v>
      </c>
      <c r="H46" s="24">
        <f t="shared" si="22"/>
        <v>7434</v>
      </c>
      <c r="I46" s="24">
        <f t="shared" si="22"/>
        <v>33892</v>
      </c>
      <c r="J46" s="24">
        <f t="shared" si="22"/>
        <v>17940</v>
      </c>
      <c r="K46" s="25">
        <f t="shared" si="22"/>
        <v>51832</v>
      </c>
    </row>
    <row r="47" spans="1:11" s="1" customFormat="1" x14ac:dyDescent="0.25">
      <c r="A47" s="26"/>
      <c r="B47" s="27" t="s">
        <v>24</v>
      </c>
      <c r="C47" s="27" t="s">
        <v>25</v>
      </c>
      <c r="D47" s="28">
        <v>5679</v>
      </c>
      <c r="E47" s="28">
        <v>5790</v>
      </c>
      <c r="F47" s="28">
        <v>500</v>
      </c>
      <c r="G47" s="29">
        <v>1260</v>
      </c>
      <c r="H47" s="29">
        <v>3717</v>
      </c>
      <c r="I47" s="28">
        <f>SUM(D47:H47)</f>
        <v>16946</v>
      </c>
      <c r="J47" s="28">
        <v>8970</v>
      </c>
      <c r="K47" s="30">
        <f>SUM(I47:J47)</f>
        <v>25916</v>
      </c>
    </row>
    <row r="48" spans="1:11" s="1" customFormat="1" ht="15.75" thickBot="1" x14ac:dyDescent="0.3">
      <c r="A48" s="36"/>
      <c r="B48" s="32" t="s">
        <v>2</v>
      </c>
      <c r="C48" s="32" t="s">
        <v>25</v>
      </c>
      <c r="D48" s="28">
        <v>5679</v>
      </c>
      <c r="E48" s="33">
        <v>5790</v>
      </c>
      <c r="F48" s="33">
        <v>500</v>
      </c>
      <c r="G48" s="34">
        <v>1260</v>
      </c>
      <c r="H48" s="34">
        <v>3717</v>
      </c>
      <c r="I48" s="33">
        <f>SUM(D48:H48)</f>
        <v>16946</v>
      </c>
      <c r="J48" s="33">
        <v>8970</v>
      </c>
      <c r="K48" s="35">
        <f t="shared" ref="K48" si="23">SUM(I48:J48)</f>
        <v>25916</v>
      </c>
    </row>
    <row r="49" spans="1:11" s="1" customFormat="1" ht="15.75" thickBot="1" x14ac:dyDescent="0.3">
      <c r="A49" s="21" t="s">
        <v>46</v>
      </c>
      <c r="B49" s="22"/>
      <c r="C49" s="23" t="s">
        <v>47</v>
      </c>
      <c r="D49" s="24">
        <f>SUM(D50)</f>
        <v>5679</v>
      </c>
      <c r="E49" s="24">
        <f t="shared" ref="E49:K49" si="24">SUM(E50)</f>
        <v>2316</v>
      </c>
      <c r="F49" s="24">
        <f t="shared" si="24"/>
        <v>0</v>
      </c>
      <c r="G49" s="24">
        <f t="shared" si="24"/>
        <v>504</v>
      </c>
      <c r="H49" s="24">
        <f t="shared" si="24"/>
        <v>2483</v>
      </c>
      <c r="I49" s="24">
        <f t="shared" si="24"/>
        <v>10982</v>
      </c>
      <c r="J49" s="24">
        <f t="shared" si="24"/>
        <v>8970</v>
      </c>
      <c r="K49" s="25">
        <f t="shared" si="24"/>
        <v>19952</v>
      </c>
    </row>
    <row r="50" spans="1:11" s="1" customFormat="1" ht="15.75" thickBot="1" x14ac:dyDescent="0.3">
      <c r="A50" s="26"/>
      <c r="B50" s="27" t="s">
        <v>24</v>
      </c>
      <c r="C50" s="27" t="s">
        <v>25</v>
      </c>
      <c r="D50" s="28">
        <v>5679</v>
      </c>
      <c r="E50" s="28">
        <v>2316</v>
      </c>
      <c r="F50" s="28">
        <v>0</v>
      </c>
      <c r="G50" s="29">
        <v>504</v>
      </c>
      <c r="H50" s="29">
        <v>2483</v>
      </c>
      <c r="I50" s="28">
        <f>SUM(D50:H50)</f>
        <v>10982</v>
      </c>
      <c r="J50" s="28">
        <v>8970</v>
      </c>
      <c r="K50" s="30">
        <f>SUM(I50:J50)</f>
        <v>19952</v>
      </c>
    </row>
    <row r="51" spans="1:11" s="1" customFormat="1" ht="15.75" thickBot="1" x14ac:dyDescent="0.3">
      <c r="A51" s="21" t="s">
        <v>58</v>
      </c>
      <c r="B51" s="22"/>
      <c r="C51" s="23" t="s">
        <v>27</v>
      </c>
      <c r="D51" s="24">
        <f t="shared" ref="D51:K51" si="25">SUM(D52:D53)</f>
        <v>14548</v>
      </c>
      <c r="E51" s="24">
        <f t="shared" si="25"/>
        <v>11580</v>
      </c>
      <c r="F51" s="24">
        <f t="shared" si="25"/>
        <v>1000</v>
      </c>
      <c r="G51" s="24">
        <f t="shared" si="25"/>
        <v>2520</v>
      </c>
      <c r="H51" s="24">
        <f t="shared" si="25"/>
        <v>7434</v>
      </c>
      <c r="I51" s="24">
        <f t="shared" si="25"/>
        <v>37082</v>
      </c>
      <c r="J51" s="24">
        <f t="shared" si="25"/>
        <v>16384</v>
      </c>
      <c r="K51" s="25">
        <f t="shared" si="25"/>
        <v>53466</v>
      </c>
    </row>
    <row r="52" spans="1:11" s="1" customFormat="1" x14ac:dyDescent="0.25">
      <c r="A52" s="26"/>
      <c r="B52" s="27" t="s">
        <v>24</v>
      </c>
      <c r="C52" s="27" t="s">
        <v>25</v>
      </c>
      <c r="D52" s="28">
        <v>7274</v>
      </c>
      <c r="E52" s="28">
        <v>5790</v>
      </c>
      <c r="F52" s="28">
        <v>500</v>
      </c>
      <c r="G52" s="29">
        <v>1260</v>
      </c>
      <c r="H52" s="29">
        <v>3717</v>
      </c>
      <c r="I52" s="28">
        <f>SUM(D52:H52)</f>
        <v>18541</v>
      </c>
      <c r="J52" s="28">
        <v>8192</v>
      </c>
      <c r="K52" s="30">
        <f>SUM(I52:J52)</f>
        <v>26733</v>
      </c>
    </row>
    <row r="53" spans="1:11" s="1" customFormat="1" ht="15.75" thickBot="1" x14ac:dyDescent="0.3">
      <c r="A53" s="31"/>
      <c r="B53" s="32" t="s">
        <v>2</v>
      </c>
      <c r="C53" s="32" t="s">
        <v>25</v>
      </c>
      <c r="D53" s="33">
        <v>7274</v>
      </c>
      <c r="E53" s="33">
        <v>5790</v>
      </c>
      <c r="F53" s="33">
        <v>500</v>
      </c>
      <c r="G53" s="34">
        <v>1260</v>
      </c>
      <c r="H53" s="34">
        <v>3717</v>
      </c>
      <c r="I53" s="33">
        <f t="shared" ref="I53" si="26">SUM(D53:H53)</f>
        <v>18541</v>
      </c>
      <c r="J53" s="33">
        <v>8192</v>
      </c>
      <c r="K53" s="35">
        <f t="shared" ref="K53" si="27">SUM(I53:J53)</f>
        <v>26733</v>
      </c>
    </row>
    <row r="54" spans="1:11" s="1" customFormat="1" ht="15.75" thickBot="1" x14ac:dyDescent="0.3">
      <c r="A54" s="21" t="s">
        <v>59</v>
      </c>
      <c r="B54" s="22"/>
      <c r="C54" s="23" t="s">
        <v>36</v>
      </c>
      <c r="D54" s="24">
        <f t="shared" ref="D54:K54" si="28">SUM(D55:D57)</f>
        <v>21822</v>
      </c>
      <c r="E54" s="24">
        <f t="shared" si="28"/>
        <v>17370</v>
      </c>
      <c r="F54" s="24">
        <f t="shared" si="28"/>
        <v>1500</v>
      </c>
      <c r="G54" s="24">
        <f t="shared" si="28"/>
        <v>3060</v>
      </c>
      <c r="H54" s="24">
        <f t="shared" si="28"/>
        <v>11151</v>
      </c>
      <c r="I54" s="24">
        <f t="shared" si="28"/>
        <v>54903</v>
      </c>
      <c r="J54" s="24">
        <f t="shared" si="28"/>
        <v>24576</v>
      </c>
      <c r="K54" s="25">
        <f t="shared" si="28"/>
        <v>79479</v>
      </c>
    </row>
    <row r="55" spans="1:11" s="1" customFormat="1" x14ac:dyDescent="0.25">
      <c r="A55" s="26"/>
      <c r="B55" s="27" t="s">
        <v>24</v>
      </c>
      <c r="C55" s="27" t="s">
        <v>25</v>
      </c>
      <c r="D55" s="28">
        <v>7274</v>
      </c>
      <c r="E55" s="28">
        <v>5790</v>
      </c>
      <c r="F55" s="28">
        <v>500</v>
      </c>
      <c r="G55" s="29">
        <v>1260</v>
      </c>
      <c r="H55" s="29">
        <v>3717</v>
      </c>
      <c r="I55" s="28">
        <f>SUM(D55:H55)</f>
        <v>18541</v>
      </c>
      <c r="J55" s="28">
        <v>8192</v>
      </c>
      <c r="K55" s="30">
        <f>SUM(I55:J55)</f>
        <v>26733</v>
      </c>
    </row>
    <row r="56" spans="1:11" s="1" customFormat="1" x14ac:dyDescent="0.25">
      <c r="A56" s="49"/>
      <c r="B56" s="32" t="s">
        <v>2</v>
      </c>
      <c r="C56" s="32" t="s">
        <v>25</v>
      </c>
      <c r="D56" s="33">
        <v>7274</v>
      </c>
      <c r="E56" s="33">
        <v>5790</v>
      </c>
      <c r="F56" s="33">
        <v>500</v>
      </c>
      <c r="G56" s="34">
        <v>1260</v>
      </c>
      <c r="H56" s="34">
        <v>3717</v>
      </c>
      <c r="I56" s="33">
        <f t="shared" ref="I56" si="29">SUM(D56:H56)</f>
        <v>18541</v>
      </c>
      <c r="J56" s="33">
        <v>8192</v>
      </c>
      <c r="K56" s="35">
        <f t="shared" ref="K56" si="30">SUM(I56:J56)</f>
        <v>26733</v>
      </c>
    </row>
    <row r="57" spans="1:11" s="1" customFormat="1" ht="15.75" thickBot="1" x14ac:dyDescent="0.3">
      <c r="A57" s="49"/>
      <c r="B57" s="32" t="s">
        <v>3</v>
      </c>
      <c r="C57" s="32" t="s">
        <v>25</v>
      </c>
      <c r="D57" s="33">
        <v>7274</v>
      </c>
      <c r="E57" s="33">
        <v>5790</v>
      </c>
      <c r="F57" s="33">
        <v>500</v>
      </c>
      <c r="G57" s="34">
        <v>540</v>
      </c>
      <c r="H57" s="34">
        <v>3717</v>
      </c>
      <c r="I57" s="33">
        <f t="shared" ref="I57" si="31">SUM(D57:H57)</f>
        <v>17821</v>
      </c>
      <c r="J57" s="33">
        <v>8192</v>
      </c>
      <c r="K57" s="35">
        <f t="shared" ref="K57" si="32">SUM(I57:J57)</f>
        <v>26013</v>
      </c>
    </row>
    <row r="58" spans="1:11" s="1" customFormat="1" ht="15.75" thickBot="1" x14ac:dyDescent="0.3">
      <c r="A58" s="21" t="s">
        <v>60</v>
      </c>
      <c r="B58" s="22"/>
      <c r="C58" s="23" t="s">
        <v>32</v>
      </c>
      <c r="D58" s="24">
        <f t="shared" ref="D58:K58" si="33">SUM(D59:D59)</f>
        <v>4796</v>
      </c>
      <c r="E58" s="24">
        <f t="shared" si="33"/>
        <v>5790</v>
      </c>
      <c r="F58" s="24">
        <f t="shared" si="33"/>
        <v>500</v>
      </c>
      <c r="G58" s="24">
        <f t="shared" si="33"/>
        <v>1260</v>
      </c>
      <c r="H58" s="24">
        <f t="shared" si="33"/>
        <v>3717</v>
      </c>
      <c r="I58" s="24">
        <f t="shared" si="33"/>
        <v>16063</v>
      </c>
      <c r="J58" s="24">
        <f t="shared" si="33"/>
        <v>5466</v>
      </c>
      <c r="K58" s="25">
        <f t="shared" si="33"/>
        <v>21529</v>
      </c>
    </row>
    <row r="59" spans="1:11" s="1" customFormat="1" ht="15.75" thickBot="1" x14ac:dyDescent="0.3">
      <c r="A59" s="47"/>
      <c r="B59" s="50" t="s">
        <v>48</v>
      </c>
      <c r="C59" s="50" t="s">
        <v>25</v>
      </c>
      <c r="D59" s="51">
        <v>4796</v>
      </c>
      <c r="E59" s="51">
        <v>5790</v>
      </c>
      <c r="F59" s="51">
        <v>500</v>
      </c>
      <c r="G59" s="52">
        <v>1260</v>
      </c>
      <c r="H59" s="52">
        <v>3717</v>
      </c>
      <c r="I59" s="51">
        <f>SUM(D59:H59)</f>
        <v>16063</v>
      </c>
      <c r="J59" s="51">
        <v>5466</v>
      </c>
      <c r="K59" s="53">
        <f>SUM(I59:J59)</f>
        <v>21529</v>
      </c>
    </row>
    <row r="60" spans="1:11" s="1" customFormat="1" ht="15.75" thickBot="1" x14ac:dyDescent="0.3">
      <c r="A60" s="21" t="s">
        <v>61</v>
      </c>
      <c r="B60" s="22"/>
      <c r="C60" s="23" t="s">
        <v>27</v>
      </c>
      <c r="D60" s="24">
        <f t="shared" ref="D60:K60" si="34">SUM(D61:D62)</f>
        <v>12070</v>
      </c>
      <c r="E60" s="24">
        <f t="shared" si="34"/>
        <v>11580</v>
      </c>
      <c r="F60" s="24">
        <f t="shared" si="34"/>
        <v>1000</v>
      </c>
      <c r="G60" s="24">
        <f t="shared" si="34"/>
        <v>2520</v>
      </c>
      <c r="H60" s="24">
        <f t="shared" si="34"/>
        <v>7434</v>
      </c>
      <c r="I60" s="24">
        <f t="shared" si="34"/>
        <v>34604</v>
      </c>
      <c r="J60" s="24">
        <f t="shared" si="34"/>
        <v>13658</v>
      </c>
      <c r="K60" s="25">
        <f t="shared" si="34"/>
        <v>48262</v>
      </c>
    </row>
    <row r="61" spans="1:11" s="1" customFormat="1" x14ac:dyDescent="0.25">
      <c r="A61" s="26"/>
      <c r="B61" s="27" t="s">
        <v>24</v>
      </c>
      <c r="C61" s="27" t="s">
        <v>25</v>
      </c>
      <c r="D61" s="54">
        <v>7274</v>
      </c>
      <c r="E61" s="28">
        <v>5790</v>
      </c>
      <c r="F61" s="28">
        <v>500</v>
      </c>
      <c r="G61" s="29">
        <v>1260</v>
      </c>
      <c r="H61" s="29">
        <v>3717</v>
      </c>
      <c r="I61" s="28">
        <f>SUM(D61:H61)</f>
        <v>18541</v>
      </c>
      <c r="J61" s="28">
        <v>8192</v>
      </c>
      <c r="K61" s="30">
        <f>SUM(I61:J61)</f>
        <v>26733</v>
      </c>
    </row>
    <row r="62" spans="1:11" s="1" customFormat="1" ht="15.75" thickBot="1" x14ac:dyDescent="0.3">
      <c r="A62" s="36"/>
      <c r="B62" s="55" t="s">
        <v>49</v>
      </c>
      <c r="C62" s="55" t="s">
        <v>25</v>
      </c>
      <c r="D62" s="56">
        <v>4796</v>
      </c>
      <c r="E62" s="33">
        <v>5790</v>
      </c>
      <c r="F62" s="33">
        <v>500</v>
      </c>
      <c r="G62" s="34">
        <v>1260</v>
      </c>
      <c r="H62" s="34">
        <v>3717</v>
      </c>
      <c r="I62" s="33">
        <f>SUM(D62:H62)</f>
        <v>16063</v>
      </c>
      <c r="J62" s="33">
        <v>5466</v>
      </c>
      <c r="K62" s="35">
        <f t="shared" ref="K62" si="35">SUM(I62:J62)</f>
        <v>21529</v>
      </c>
    </row>
    <row r="63" spans="1:11" s="1" customFormat="1" ht="15.75" thickBot="1" x14ac:dyDescent="0.3">
      <c r="A63" s="21" t="s">
        <v>50</v>
      </c>
      <c r="B63" s="22"/>
      <c r="C63" s="23" t="s">
        <v>36</v>
      </c>
      <c r="D63" s="24">
        <f>SUM(D64:D66)</f>
        <v>21822</v>
      </c>
      <c r="E63" s="24">
        <f>SUM(E64:E66)</f>
        <v>13896</v>
      </c>
      <c r="F63" s="24">
        <f t="shared" ref="F63:K63" si="36">SUM(F64:F66)</f>
        <v>1500</v>
      </c>
      <c r="G63" s="24">
        <f t="shared" si="36"/>
        <v>3024</v>
      </c>
      <c r="H63" s="24">
        <f t="shared" si="36"/>
        <v>8330</v>
      </c>
      <c r="I63" s="24">
        <f t="shared" si="36"/>
        <v>48572</v>
      </c>
      <c r="J63" s="24">
        <f t="shared" si="36"/>
        <v>24576</v>
      </c>
      <c r="K63" s="25">
        <f t="shared" si="36"/>
        <v>73148</v>
      </c>
    </row>
    <row r="64" spans="1:11" s="1" customFormat="1" x14ac:dyDescent="0.25">
      <c r="A64" s="26"/>
      <c r="B64" s="27" t="s">
        <v>24</v>
      </c>
      <c r="C64" s="27" t="s">
        <v>25</v>
      </c>
      <c r="D64" s="28">
        <v>7274</v>
      </c>
      <c r="E64" s="28">
        <v>5790</v>
      </c>
      <c r="F64" s="28">
        <v>500</v>
      </c>
      <c r="G64" s="29">
        <v>1260</v>
      </c>
      <c r="H64" s="29">
        <v>3717</v>
      </c>
      <c r="I64" s="28">
        <f>SUM(D64:H64)</f>
        <v>18541</v>
      </c>
      <c r="J64" s="28">
        <v>8192</v>
      </c>
      <c r="K64" s="30">
        <f>SUM(I64:J64)</f>
        <v>26733</v>
      </c>
    </row>
    <row r="65" spans="1:11" s="1" customFormat="1" x14ac:dyDescent="0.25">
      <c r="A65" s="31"/>
      <c r="B65" s="32" t="s">
        <v>2</v>
      </c>
      <c r="C65" s="32" t="s">
        <v>25</v>
      </c>
      <c r="D65" s="33">
        <v>7274</v>
      </c>
      <c r="E65" s="33">
        <v>5790</v>
      </c>
      <c r="F65" s="33">
        <v>500</v>
      </c>
      <c r="G65" s="34">
        <v>1260</v>
      </c>
      <c r="H65" s="34">
        <v>3717</v>
      </c>
      <c r="I65" s="33">
        <f>SUM(D65:H65)</f>
        <v>18541</v>
      </c>
      <c r="J65" s="33">
        <v>8192</v>
      </c>
      <c r="K65" s="35">
        <f t="shared" ref="K65:K66" si="37">SUM(I65:J65)</f>
        <v>26733</v>
      </c>
    </row>
    <row r="66" spans="1:11" s="1" customFormat="1" ht="15.75" thickBot="1" x14ac:dyDescent="0.3">
      <c r="A66" s="26"/>
      <c r="B66" s="27" t="s">
        <v>3</v>
      </c>
      <c r="C66" s="27" t="s">
        <v>25</v>
      </c>
      <c r="D66" s="33">
        <v>7274</v>
      </c>
      <c r="E66" s="28">
        <v>2316</v>
      </c>
      <c r="F66" s="28">
        <v>500</v>
      </c>
      <c r="G66" s="29">
        <v>504</v>
      </c>
      <c r="H66" s="29">
        <v>896</v>
      </c>
      <c r="I66" s="33">
        <f t="shared" ref="I66" si="38">SUM(D66:H66)</f>
        <v>11490</v>
      </c>
      <c r="J66" s="28">
        <v>8192</v>
      </c>
      <c r="K66" s="35">
        <f t="shared" si="37"/>
        <v>19682</v>
      </c>
    </row>
    <row r="67" spans="1:11" s="1" customFormat="1" ht="15.75" thickBot="1" x14ac:dyDescent="0.3">
      <c r="A67" s="21" t="s">
        <v>51</v>
      </c>
      <c r="B67" s="22"/>
      <c r="C67" s="23" t="s">
        <v>27</v>
      </c>
      <c r="D67" s="24">
        <f t="shared" ref="D67:K67" si="39">SUM(D68:D69)</f>
        <v>14548</v>
      </c>
      <c r="E67" s="24">
        <f t="shared" si="39"/>
        <v>11580</v>
      </c>
      <c r="F67" s="24">
        <f t="shared" si="39"/>
        <v>1000</v>
      </c>
      <c r="G67" s="24">
        <f t="shared" si="39"/>
        <v>2520</v>
      </c>
      <c r="H67" s="24">
        <f t="shared" si="39"/>
        <v>7434</v>
      </c>
      <c r="I67" s="24">
        <f t="shared" si="39"/>
        <v>37082</v>
      </c>
      <c r="J67" s="24">
        <f t="shared" si="39"/>
        <v>16384</v>
      </c>
      <c r="K67" s="25">
        <f t="shared" si="39"/>
        <v>53466</v>
      </c>
    </row>
    <row r="68" spans="1:11" s="1" customFormat="1" x14ac:dyDescent="0.25">
      <c r="A68" s="26"/>
      <c r="B68" s="27" t="s">
        <v>24</v>
      </c>
      <c r="C68" s="27" t="s">
        <v>25</v>
      </c>
      <c r="D68" s="28">
        <v>7274</v>
      </c>
      <c r="E68" s="28">
        <v>5790</v>
      </c>
      <c r="F68" s="28">
        <v>500</v>
      </c>
      <c r="G68" s="29">
        <v>1260</v>
      </c>
      <c r="H68" s="29">
        <v>3717</v>
      </c>
      <c r="I68" s="28">
        <f>SUM(D68:H68)</f>
        <v>18541</v>
      </c>
      <c r="J68" s="28">
        <v>8192</v>
      </c>
      <c r="K68" s="30">
        <f>SUM(I68:J68)</f>
        <v>26733</v>
      </c>
    </row>
    <row r="69" spans="1:11" s="1" customFormat="1" ht="15.75" thickBot="1" x14ac:dyDescent="0.3">
      <c r="A69" s="36"/>
      <c r="B69" s="32" t="s">
        <v>2</v>
      </c>
      <c r="C69" s="32" t="s">
        <v>25</v>
      </c>
      <c r="D69" s="33">
        <v>7274</v>
      </c>
      <c r="E69" s="33">
        <v>5790</v>
      </c>
      <c r="F69" s="33">
        <v>500</v>
      </c>
      <c r="G69" s="34">
        <v>1260</v>
      </c>
      <c r="H69" s="34">
        <v>3717</v>
      </c>
      <c r="I69" s="33">
        <f>SUM(D69:H69)</f>
        <v>18541</v>
      </c>
      <c r="J69" s="28">
        <v>8192</v>
      </c>
      <c r="K69" s="35">
        <f t="shared" ref="K69" si="40">SUM(I69:J69)</f>
        <v>26733</v>
      </c>
    </row>
    <row r="70" spans="1:11" s="1" customFormat="1" ht="15.75" thickBot="1" x14ac:dyDescent="0.3">
      <c r="A70" s="21" t="s">
        <v>52</v>
      </c>
      <c r="B70" s="22"/>
      <c r="C70" s="23" t="s">
        <v>36</v>
      </c>
      <c r="D70" s="24">
        <f>SUM(D71:D73)</f>
        <v>19344</v>
      </c>
      <c r="E70" s="24">
        <f t="shared" ref="E70:K70" si="41">SUM(E71:E73)</f>
        <v>13896</v>
      </c>
      <c r="F70" s="24">
        <f t="shared" si="41"/>
        <v>1500</v>
      </c>
      <c r="G70" s="24">
        <f t="shared" si="41"/>
        <v>3024</v>
      </c>
      <c r="H70" s="24">
        <f t="shared" si="41"/>
        <v>8330</v>
      </c>
      <c r="I70" s="24">
        <f t="shared" si="41"/>
        <v>46094</v>
      </c>
      <c r="J70" s="24">
        <f t="shared" si="41"/>
        <v>21850</v>
      </c>
      <c r="K70" s="25">
        <f t="shared" si="41"/>
        <v>67944</v>
      </c>
    </row>
    <row r="71" spans="1:11" s="1" customFormat="1" x14ac:dyDescent="0.25">
      <c r="A71" s="26"/>
      <c r="B71" s="27" t="s">
        <v>24</v>
      </c>
      <c r="C71" s="27" t="s">
        <v>25</v>
      </c>
      <c r="D71" s="28">
        <v>7274</v>
      </c>
      <c r="E71" s="28">
        <v>5790</v>
      </c>
      <c r="F71" s="28">
        <v>500</v>
      </c>
      <c r="G71" s="29">
        <v>1260</v>
      </c>
      <c r="H71" s="29">
        <v>3717</v>
      </c>
      <c r="I71" s="28">
        <f>SUM(D71:H71)</f>
        <v>18541</v>
      </c>
      <c r="J71" s="28">
        <v>8192</v>
      </c>
      <c r="K71" s="30">
        <f>SUM(I71:J71)</f>
        <v>26733</v>
      </c>
    </row>
    <row r="72" spans="1:11" s="1" customFormat="1" x14ac:dyDescent="0.25">
      <c r="A72" s="31"/>
      <c r="B72" s="32" t="s">
        <v>2</v>
      </c>
      <c r="C72" s="32" t="s">
        <v>25</v>
      </c>
      <c r="D72" s="28">
        <v>7274</v>
      </c>
      <c r="E72" s="33">
        <v>5790</v>
      </c>
      <c r="F72" s="33">
        <v>500</v>
      </c>
      <c r="G72" s="34">
        <v>1260</v>
      </c>
      <c r="H72" s="34">
        <v>3717</v>
      </c>
      <c r="I72" s="33">
        <f>SUM(D72:H72)</f>
        <v>18541</v>
      </c>
      <c r="J72" s="28">
        <v>8192</v>
      </c>
      <c r="K72" s="35">
        <f t="shared" ref="K72:K73" si="42">SUM(I72:J72)</f>
        <v>26733</v>
      </c>
    </row>
    <row r="73" spans="1:11" s="1" customFormat="1" ht="15.75" thickBot="1" x14ac:dyDescent="0.3">
      <c r="A73" s="26"/>
      <c r="B73" s="57" t="s">
        <v>53</v>
      </c>
      <c r="C73" s="57" t="s">
        <v>25</v>
      </c>
      <c r="D73" s="33">
        <v>4796</v>
      </c>
      <c r="E73" s="28">
        <v>2316</v>
      </c>
      <c r="F73" s="28">
        <v>500</v>
      </c>
      <c r="G73" s="29">
        <v>504</v>
      </c>
      <c r="H73" s="29">
        <v>896</v>
      </c>
      <c r="I73" s="33">
        <f t="shared" ref="I73" si="43">SUM(D73:H73)</f>
        <v>9012</v>
      </c>
      <c r="J73" s="33">
        <v>5466</v>
      </c>
      <c r="K73" s="35">
        <f t="shared" si="42"/>
        <v>14478</v>
      </c>
    </row>
    <row r="74" spans="1:11" s="1" customFormat="1" ht="15.75" thickBot="1" x14ac:dyDescent="0.3">
      <c r="A74" s="21" t="s">
        <v>54</v>
      </c>
      <c r="B74" s="22"/>
      <c r="C74" s="23" t="s">
        <v>27</v>
      </c>
      <c r="D74" s="24">
        <f t="shared" ref="D74:K74" si="44">SUM(D75:D76)</f>
        <v>9592</v>
      </c>
      <c r="E74" s="24">
        <f t="shared" si="44"/>
        <v>11580</v>
      </c>
      <c r="F74" s="24">
        <f t="shared" si="44"/>
        <v>1000</v>
      </c>
      <c r="G74" s="24">
        <f t="shared" si="44"/>
        <v>2520</v>
      </c>
      <c r="H74" s="24">
        <f t="shared" si="44"/>
        <v>7434</v>
      </c>
      <c r="I74" s="24">
        <f t="shared" si="44"/>
        <v>32126</v>
      </c>
      <c r="J74" s="24">
        <f t="shared" si="44"/>
        <v>10932</v>
      </c>
      <c r="K74" s="25">
        <f t="shared" si="44"/>
        <v>43058</v>
      </c>
    </row>
    <row r="75" spans="1:11" s="1" customFormat="1" x14ac:dyDescent="0.25">
      <c r="A75" s="26"/>
      <c r="B75" s="29" t="s">
        <v>48</v>
      </c>
      <c r="C75" s="29" t="s">
        <v>25</v>
      </c>
      <c r="D75" s="28">
        <v>4796</v>
      </c>
      <c r="E75" s="28">
        <v>5790</v>
      </c>
      <c r="F75" s="28">
        <v>500</v>
      </c>
      <c r="G75" s="29">
        <v>1260</v>
      </c>
      <c r="H75" s="29">
        <v>3717</v>
      </c>
      <c r="I75" s="28">
        <f>SUM(D75:H75)</f>
        <v>16063</v>
      </c>
      <c r="J75" s="28">
        <v>5466</v>
      </c>
      <c r="K75" s="30">
        <f>SUM(I75:J75)</f>
        <v>21529</v>
      </c>
    </row>
    <row r="76" spans="1:11" s="1" customFormat="1" ht="15.75" thickBot="1" x14ac:dyDescent="0.3">
      <c r="A76" s="36"/>
      <c r="B76" s="57" t="s">
        <v>49</v>
      </c>
      <c r="C76" s="57" t="s">
        <v>25</v>
      </c>
      <c r="D76" s="33">
        <v>4796</v>
      </c>
      <c r="E76" s="33">
        <v>5790</v>
      </c>
      <c r="F76" s="33">
        <v>500</v>
      </c>
      <c r="G76" s="34">
        <v>1260</v>
      </c>
      <c r="H76" s="34">
        <v>3717</v>
      </c>
      <c r="I76" s="33">
        <f>SUM(D76:H76)</f>
        <v>16063</v>
      </c>
      <c r="J76" s="33">
        <v>5466</v>
      </c>
      <c r="K76" s="35">
        <f t="shared" ref="K76" si="45">SUM(I76:J76)</f>
        <v>21529</v>
      </c>
    </row>
    <row r="77" spans="1:11" s="1" customFormat="1" ht="15.75" thickBot="1" x14ac:dyDescent="0.3">
      <c r="A77" s="21" t="s">
        <v>55</v>
      </c>
      <c r="B77" s="22"/>
      <c r="C77" s="23" t="s">
        <v>36</v>
      </c>
      <c r="D77" s="24">
        <f t="shared" ref="D77:K77" si="46">SUM(D78:D79)</f>
        <v>15144</v>
      </c>
      <c r="E77" s="24">
        <f t="shared" si="46"/>
        <v>13896</v>
      </c>
      <c r="F77" s="24">
        <f t="shared" si="46"/>
        <v>2574</v>
      </c>
      <c r="G77" s="24">
        <f t="shared" si="46"/>
        <v>3024</v>
      </c>
      <c r="H77" s="24">
        <f t="shared" si="46"/>
        <v>8018</v>
      </c>
      <c r="I77" s="24">
        <f t="shared" si="46"/>
        <v>42656</v>
      </c>
      <c r="J77" s="24">
        <f t="shared" si="46"/>
        <v>17940</v>
      </c>
      <c r="K77" s="25">
        <f t="shared" si="46"/>
        <v>60596</v>
      </c>
    </row>
    <row r="78" spans="1:11" s="1" customFormat="1" x14ac:dyDescent="0.25">
      <c r="A78" s="26"/>
      <c r="B78" s="27" t="s">
        <v>24</v>
      </c>
      <c r="C78" s="27" t="s">
        <v>25</v>
      </c>
      <c r="D78" s="28">
        <v>7572</v>
      </c>
      <c r="E78" s="28">
        <v>6948</v>
      </c>
      <c r="F78" s="28">
        <v>909</v>
      </c>
      <c r="G78" s="29">
        <v>1512</v>
      </c>
      <c r="H78" s="29">
        <v>4009</v>
      </c>
      <c r="I78" s="28">
        <f>SUM(D78:H78)</f>
        <v>20950</v>
      </c>
      <c r="J78" s="28">
        <v>8970</v>
      </c>
      <c r="K78" s="30">
        <f>SUM(I78:J78)</f>
        <v>29920</v>
      </c>
    </row>
    <row r="79" spans="1:11" s="1" customFormat="1" ht="15.75" thickBot="1" x14ac:dyDescent="0.3">
      <c r="A79" s="36"/>
      <c r="B79" s="32" t="s">
        <v>2</v>
      </c>
      <c r="C79" s="32" t="s">
        <v>25</v>
      </c>
      <c r="D79" s="33">
        <v>7572</v>
      </c>
      <c r="E79" s="33">
        <v>6948</v>
      </c>
      <c r="F79" s="33">
        <v>1665</v>
      </c>
      <c r="G79" s="34">
        <v>1512</v>
      </c>
      <c r="H79" s="34">
        <v>4009</v>
      </c>
      <c r="I79" s="33">
        <f>SUM(D79:H79)</f>
        <v>21706</v>
      </c>
      <c r="J79" s="33">
        <v>8970</v>
      </c>
      <c r="K79" s="35">
        <f t="shared" ref="K79" si="47">SUM(I79:J79)</f>
        <v>30676</v>
      </c>
    </row>
    <row r="80" spans="1:11" s="1" customFormat="1" ht="15.75" thickBot="1" x14ac:dyDescent="0.3">
      <c r="A80" s="21" t="s">
        <v>56</v>
      </c>
      <c r="B80" s="22"/>
      <c r="C80" s="23" t="s">
        <v>36</v>
      </c>
      <c r="D80" s="24">
        <f t="shared" ref="D80:K80" si="48">SUM(D81:D82)</f>
        <v>15144</v>
      </c>
      <c r="E80" s="24">
        <f t="shared" si="48"/>
        <v>13896</v>
      </c>
      <c r="F80" s="24">
        <f t="shared" si="48"/>
        <v>1021</v>
      </c>
      <c r="G80" s="24">
        <f t="shared" si="48"/>
        <v>3024</v>
      </c>
      <c r="H80" s="24">
        <f t="shared" si="48"/>
        <v>8018</v>
      </c>
      <c r="I80" s="24">
        <f t="shared" si="48"/>
        <v>41103</v>
      </c>
      <c r="J80" s="24">
        <f t="shared" si="48"/>
        <v>17940</v>
      </c>
      <c r="K80" s="25">
        <f t="shared" si="48"/>
        <v>59043</v>
      </c>
    </row>
    <row r="81" spans="1:11" s="1" customFormat="1" x14ac:dyDescent="0.25">
      <c r="A81" s="26"/>
      <c r="B81" s="27" t="s">
        <v>24</v>
      </c>
      <c r="C81" s="27" t="s">
        <v>25</v>
      </c>
      <c r="D81" s="28">
        <v>7572</v>
      </c>
      <c r="E81" s="28">
        <v>6948</v>
      </c>
      <c r="F81" s="28">
        <v>622</v>
      </c>
      <c r="G81" s="29">
        <v>1512</v>
      </c>
      <c r="H81" s="29">
        <v>4009</v>
      </c>
      <c r="I81" s="28">
        <f>SUM(D81:H81)</f>
        <v>20663</v>
      </c>
      <c r="J81" s="28">
        <v>8970</v>
      </c>
      <c r="K81" s="30">
        <f>SUM(I81:J81)</f>
        <v>29633</v>
      </c>
    </row>
    <row r="82" spans="1:11" s="1" customFormat="1" ht="15.75" thickBot="1" x14ac:dyDescent="0.3">
      <c r="A82" s="36"/>
      <c r="B82" s="32" t="s">
        <v>2</v>
      </c>
      <c r="C82" s="32" t="s">
        <v>25</v>
      </c>
      <c r="D82" s="33">
        <v>7572</v>
      </c>
      <c r="E82" s="33">
        <v>6948</v>
      </c>
      <c r="F82" s="33">
        <v>399</v>
      </c>
      <c r="G82" s="34">
        <v>1512</v>
      </c>
      <c r="H82" s="34">
        <v>4009</v>
      </c>
      <c r="I82" s="33">
        <f>SUM(D82:H82)</f>
        <v>20440</v>
      </c>
      <c r="J82" s="33">
        <v>8970</v>
      </c>
      <c r="K82" s="35">
        <f t="shared" ref="K82" si="49">SUM(I82:J82)</f>
        <v>29410</v>
      </c>
    </row>
    <row r="83" spans="1:11" s="1" customFormat="1" ht="15.75" thickBot="1" x14ac:dyDescent="0.3">
      <c r="A83" s="21" t="s">
        <v>57</v>
      </c>
      <c r="B83" s="22"/>
      <c r="C83" s="23" t="s">
        <v>36</v>
      </c>
      <c r="D83" s="24">
        <f t="shared" ref="D83:K83" si="50">SUM(D84:D85)</f>
        <v>15144</v>
      </c>
      <c r="E83" s="24">
        <f t="shared" si="50"/>
        <v>13896</v>
      </c>
      <c r="F83" s="24">
        <f t="shared" si="50"/>
        <v>1021</v>
      </c>
      <c r="G83" s="24">
        <f t="shared" si="50"/>
        <v>3024</v>
      </c>
      <c r="H83" s="24">
        <f t="shared" si="50"/>
        <v>8018</v>
      </c>
      <c r="I83" s="24">
        <f t="shared" si="50"/>
        <v>41103</v>
      </c>
      <c r="J83" s="24">
        <f t="shared" si="50"/>
        <v>17940</v>
      </c>
      <c r="K83" s="25">
        <f t="shared" si="50"/>
        <v>59043</v>
      </c>
    </row>
    <row r="84" spans="1:11" s="1" customFormat="1" x14ac:dyDescent="0.25">
      <c r="A84" s="58"/>
      <c r="B84" s="27" t="s">
        <v>24</v>
      </c>
      <c r="C84" s="27" t="s">
        <v>25</v>
      </c>
      <c r="D84" s="28">
        <v>7572</v>
      </c>
      <c r="E84" s="28">
        <v>6948</v>
      </c>
      <c r="F84" s="28">
        <v>614</v>
      </c>
      <c r="G84" s="29">
        <v>1512</v>
      </c>
      <c r="H84" s="29">
        <v>4009</v>
      </c>
      <c r="I84" s="28">
        <f>SUM(D84:H84)</f>
        <v>20655</v>
      </c>
      <c r="J84" s="28">
        <v>8970</v>
      </c>
      <c r="K84" s="59">
        <f>SUM(I84:J84)</f>
        <v>29625</v>
      </c>
    </row>
    <row r="85" spans="1:11" s="1" customFormat="1" x14ac:dyDescent="0.25">
      <c r="A85" s="49"/>
      <c r="B85" s="32" t="s">
        <v>2</v>
      </c>
      <c r="C85" s="32" t="s">
        <v>25</v>
      </c>
      <c r="D85" s="33">
        <v>7572</v>
      </c>
      <c r="E85" s="33">
        <v>6948</v>
      </c>
      <c r="F85" s="33">
        <v>407</v>
      </c>
      <c r="G85" s="34">
        <v>1512</v>
      </c>
      <c r="H85" s="34">
        <v>4009</v>
      </c>
      <c r="I85" s="33">
        <f>SUM(D85:H85)</f>
        <v>20448</v>
      </c>
      <c r="J85" s="33">
        <v>8970</v>
      </c>
      <c r="K85" s="60">
        <f t="shared" ref="K85" si="51">SUM(I85:J85)</f>
        <v>29418</v>
      </c>
    </row>
    <row r="86" spans="1:11" s="1" customFormat="1" ht="28.5" customHeight="1" x14ac:dyDescent="0.25">
      <c r="A86" s="75" t="s">
        <v>62</v>
      </c>
      <c r="B86" s="76"/>
      <c r="C86" s="76"/>
      <c r="D86" s="76"/>
      <c r="E86" s="76"/>
      <c r="F86" s="76"/>
      <c r="G86" s="76"/>
      <c r="H86" s="76"/>
      <c r="I86" s="76"/>
      <c r="J86" s="76"/>
      <c r="K86" s="77"/>
    </row>
    <row r="87" spans="1:11" s="1" customFormat="1" ht="45" customHeight="1" x14ac:dyDescent="0.25">
      <c r="A87" s="78" t="s">
        <v>63</v>
      </c>
      <c r="B87" s="79"/>
      <c r="C87" s="79"/>
      <c r="D87" s="79"/>
      <c r="E87" s="79"/>
      <c r="F87" s="79"/>
      <c r="G87" s="79"/>
      <c r="H87" s="79"/>
      <c r="I87" s="79"/>
      <c r="J87" s="79"/>
      <c r="K87" s="80"/>
    </row>
    <row r="88" spans="1:11" s="1" customFormat="1" ht="21" customHeight="1" x14ac:dyDescent="0.25">
      <c r="A88" s="81" t="s">
        <v>64</v>
      </c>
      <c r="B88" s="82"/>
      <c r="C88" s="82"/>
      <c r="D88" s="82"/>
      <c r="E88" s="82"/>
      <c r="F88" s="82"/>
      <c r="G88" s="82"/>
      <c r="H88" s="82"/>
      <c r="I88" s="82"/>
      <c r="J88" s="82"/>
      <c r="K88" s="83"/>
    </row>
    <row r="89" spans="1:11" s="1" customFormat="1" ht="23.25" customHeight="1" x14ac:dyDescent="0.25">
      <c r="A89" s="81" t="s">
        <v>65</v>
      </c>
      <c r="B89" s="82"/>
      <c r="C89" s="82"/>
      <c r="D89" s="82"/>
      <c r="E89" s="82"/>
      <c r="F89" s="82"/>
      <c r="G89" s="82"/>
      <c r="H89" s="82"/>
      <c r="I89" s="82"/>
      <c r="J89" s="82"/>
      <c r="K89" s="83"/>
    </row>
    <row r="90" spans="1:11" s="1" customFormat="1" x14ac:dyDescent="0.25">
      <c r="A90" s="84" t="s">
        <v>66</v>
      </c>
      <c r="B90" s="85"/>
      <c r="C90" s="85"/>
      <c r="D90" s="85"/>
      <c r="E90" s="85"/>
      <c r="F90" s="85"/>
      <c r="G90" s="85"/>
      <c r="H90" s="85"/>
      <c r="I90" s="85"/>
      <c r="J90" s="85"/>
      <c r="K90" s="86"/>
    </row>
    <row r="91" spans="1:11" s="1" customFormat="1" ht="24.75" customHeight="1" thickBot="1" x14ac:dyDescent="0.3">
      <c r="A91" s="87"/>
      <c r="B91" s="88"/>
      <c r="C91" s="88"/>
      <c r="D91" s="88"/>
      <c r="E91" s="88"/>
      <c r="F91" s="88"/>
      <c r="G91" s="88"/>
      <c r="H91" s="88"/>
      <c r="I91" s="88"/>
      <c r="J91" s="88"/>
      <c r="K91" s="89"/>
    </row>
  </sheetData>
  <mergeCells count="18">
    <mergeCell ref="A9:K9"/>
    <mergeCell ref="A1:K1"/>
    <mergeCell ref="D2:E2"/>
    <mergeCell ref="F2:G2"/>
    <mergeCell ref="H2:I2"/>
    <mergeCell ref="D4:E4"/>
    <mergeCell ref="F4:G4"/>
    <mergeCell ref="H4:I4"/>
    <mergeCell ref="D6:E6"/>
    <mergeCell ref="F6:G6"/>
    <mergeCell ref="H6:I6"/>
    <mergeCell ref="A7:K7"/>
    <mergeCell ref="A8:K8"/>
    <mergeCell ref="A86:K86"/>
    <mergeCell ref="A87:K87"/>
    <mergeCell ref="A88:K88"/>
    <mergeCell ref="A89:K89"/>
    <mergeCell ref="A90:K91"/>
  </mergeCells>
  <pageMargins left="0.2" right="0.2" top="0.25" bottom="0.2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Janice G</dc:creator>
  <cp:lastModifiedBy>Maddox, Janice G</cp:lastModifiedBy>
  <cp:lastPrinted>2019-10-30T16:00:03Z</cp:lastPrinted>
  <dcterms:created xsi:type="dcterms:W3CDTF">2019-08-22T16:28:17Z</dcterms:created>
  <dcterms:modified xsi:type="dcterms:W3CDTF">2019-10-30T16:15:46Z</dcterms:modified>
</cp:coreProperties>
</file>